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h-keiri2\Desktop\平成30年度財務書類一式　完成\一般会計\"/>
    </mc:Choice>
  </mc:AlternateContent>
  <xr:revisionPtr revIDLastSave="0" documentId="13_ncr:1_{3006007B-1496-42C6-B901-9B5459F5991A}" xr6:coauthVersionLast="36" xr6:coauthVersionMax="36" xr10:uidLastSave="{00000000-0000-0000-0000-000000000000}"/>
  <bookViews>
    <workbookView xWindow="0" yWindow="0" windowWidth="28800" windowHeight="13545" xr2:uid="{00000000-000D-0000-FFFF-FFFF00000000}"/>
  </bookViews>
  <sheets>
    <sheet name="①有形固定資産の明細" sheetId="1" r:id="rId1"/>
    <sheet name="②有形固定資産に係る行政目的別の明細" sheetId="3" r:id="rId2"/>
    <sheet name="③基金の明細" sheetId="4" r:id="rId3"/>
    <sheet name="④地方債等（借入先別）の明細" sheetId="5" r:id="rId4"/>
    <sheet name="⑤地方債等（利率別）の明細" sheetId="6" r:id="rId5"/>
    <sheet name="⑥引当金の明細" sheetId="7" r:id="rId6"/>
    <sheet name="⑦補助金等の明細" sheetId="8" r:id="rId7"/>
    <sheet name="⑧財源の明細" sheetId="9" r:id="rId8"/>
    <sheet name="⑨財源情報の明細" sheetId="10" r:id="rId9"/>
    <sheet name="⑩資金の明細" sheetId="11" r:id="rId10"/>
  </sheets>
  <definedNames>
    <definedName name="_xlnm._FilterDatabase" localSheetId="6" hidden="1">⑦補助金等の明細!$A$5:$E$40</definedName>
    <definedName name="_xlnm.Print_Titles" localSheetId="0">①有形固定資産の明細!$1:$5</definedName>
    <definedName name="_xlnm.Print_Titles" localSheetId="1">②有形固定資産に係る行政目的別の明細!$1:$5</definedName>
  </definedNames>
  <calcPr calcId="191029"/>
</workbook>
</file>

<file path=xl/calcChain.xml><?xml version="1.0" encoding="utf-8"?>
<calcChain xmlns="http://schemas.openxmlformats.org/spreadsheetml/2006/main">
  <c r="B11" i="11" l="1"/>
  <c r="F11" i="10" l="1"/>
  <c r="D11" i="10"/>
  <c r="C11" i="10"/>
  <c r="B11" i="10"/>
  <c r="E9" i="10"/>
  <c r="E8" i="10"/>
  <c r="E11" i="10" s="1"/>
  <c r="E14" i="9" l="1"/>
  <c r="E15" i="9" s="1"/>
  <c r="E11" i="9"/>
  <c r="E7" i="9"/>
  <c r="D25" i="8" l="1"/>
  <c r="D23" i="8"/>
  <c r="D22" i="8"/>
  <c r="D21" i="8"/>
  <c r="D39" i="8" s="1"/>
  <c r="D40" i="8" s="1"/>
  <c r="D18" i="8"/>
  <c r="F9" i="7" l="1"/>
  <c r="D9" i="7"/>
  <c r="D8" i="7"/>
  <c r="C7" i="7"/>
  <c r="C9" i="7" s="1"/>
  <c r="B19" i="5" l="1"/>
  <c r="K19" i="5" s="1"/>
  <c r="K12" i="5"/>
  <c r="K11" i="5"/>
  <c r="C11" i="5"/>
  <c r="C12" i="5" s="1"/>
  <c r="C7" i="5"/>
  <c r="B7" i="5" l="1"/>
  <c r="K7" i="5" s="1"/>
  <c r="G8" i="4" l="1"/>
  <c r="F8" i="4"/>
  <c r="B8" i="4"/>
  <c r="G7" i="4"/>
  <c r="F7" i="4"/>
  <c r="G6" i="4"/>
  <c r="F6" i="4"/>
</calcChain>
</file>

<file path=xl/sharedStrings.xml><?xml version="1.0" encoding="utf-8"?>
<sst xmlns="http://schemas.openxmlformats.org/spreadsheetml/2006/main" count="1256" uniqueCount="239">
  <si>
    <t>有形固定資産の明細</t>
  </si>
  <si>
    <t>自治体名：岩国地区消防組合</t>
  </si>
  <si>
    <t>年度：平成30年度</t>
  </si>
  <si>
    <t>会計：一般会計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</si>
  <si>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</si>
  <si>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</si>
  <si>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</si>
  <si>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</si>
  <si>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</si>
  <si>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</si>
  <si>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</si>
  <si>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</si>
  <si>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</si>
  <si>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</si>
  <si>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</si>
  <si>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</si>
  <si>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</si>
  <si>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</si>
  <si>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</si>
  <si>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</si>
  <si>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</si>
  <si>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</si>
  <si>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</si>
  <si>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</si>
  <si>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</si>
  <si>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</si>
  <si>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</si>
  <si>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</si>
  <si>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</si>
  <si>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</si>
  <si>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</si>
  <si>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</si>
  <si>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</si>
  <si>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</si>
  <si>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</si>
  <si>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</si>
  <si>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</si>
  <si>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</si>
  <si>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</si>
  <si>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</si>
  <si>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</si>
  <si>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</si>
  <si>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</si>
  <si>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</si>
  <si>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</si>
  <si>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</si>
  <si>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</si>
  <si>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</si>
  <si>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</si>
  <si>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</si>
  <si>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</si>
  <si>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</si>
  <si>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</si>
  <si>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</si>
  <si>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</si>
  <si>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</si>
  <si>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</si>
  <si>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</si>
  <si>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</si>
  <si>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</si>
  <si>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</si>
  <si>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</si>
  <si>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</si>
  <si>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</si>
  <si>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</si>
  <si>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</si>
  <si>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</si>
  <si>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</si>
  <si>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</si>
  <si>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</si>
  <si>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</si>
  <si>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</si>
  <si>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</si>
  <si>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</si>
  <si>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</si>
  <si>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</si>
  <si>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</si>
  <si>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</si>
  <si>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</si>
  <si>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</si>
  <si>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</si>
  <si>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</si>
  <si>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</si>
  <si>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基金の明細</t>
  </si>
  <si>
    <t>(単位：円)</t>
    <rPh sb="4" eb="5">
      <t>エン</t>
    </rPh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</si>
  <si>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</si>
  <si>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</si>
  <si>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</si>
  <si>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</si>
  <si>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</si>
  <si>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</si>
  <si>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</si>
  <si>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財政調整基金</t>
    <rPh sb="0" eb="2">
      <t>ザイセイ</t>
    </rPh>
    <rPh sb="2" eb="6">
      <t>チョウセイキキン</t>
    </rPh>
    <phoneticPr fontId="5"/>
  </si>
  <si>
    <t>退職手当基金</t>
    <rPh sb="0" eb="2">
      <t>タイショク</t>
    </rPh>
    <rPh sb="2" eb="4">
      <t>テアテ</t>
    </rPh>
    <rPh sb="4" eb="6">
      <t>キキン</t>
    </rPh>
    <phoneticPr fontId="5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</si>
  <si>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</si>
  <si>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</si>
  <si>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</si>
  <si>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</si>
  <si>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</si>
  <si>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</si>
  <si>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</si>
  <si>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その他
(山口県市町総合事務組合
山口県市町村振興協会)</t>
    <rPh sb="5" eb="16">
      <t>ヤマグチケンシマチソウゴウジムクミアイ</t>
    </rPh>
    <rPh sb="17" eb="27">
      <t>ヤマグチケンシチョウソンシンコウキョウカイ</t>
    </rPh>
    <phoneticPr fontId="5"/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</si>
  <si>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</si>
  <si>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</si>
  <si>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</si>
  <si>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</si>
  <si>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</si>
  <si>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</si>
  <si>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</si>
  <si>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</si>
  <si>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</si>
  <si>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</si>
  <si>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</si>
  <si>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</si>
  <si>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</si>
  <si>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</si>
  <si>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</si>
  <si>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</si>
  <si>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</si>
  <si>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</si>
  <si>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</si>
  <si>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</si>
  <si>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</si>
  <si>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</si>
  <si>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</si>
  <si>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</si>
  <si>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</si>
  <si>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</si>
  <si>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</si>
  <si>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</si>
  <si>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</si>
  <si>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</si>
  <si>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</si>
  <si>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</si>
  <si>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</si>
  <si>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</si>
  <si>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</si>
  <si>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</si>
  <si>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</si>
  <si>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該当なし</t>
    <rPh sb="0" eb="2">
      <t>ガイトウ</t>
    </rPh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</si>
  <si>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</si>
  <si>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</si>
  <si>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</si>
  <si>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</si>
  <si>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</si>
  <si>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</si>
  <si>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退職手当等引当金</t>
    <rPh sb="0" eb="2">
      <t>タイショク</t>
    </rPh>
    <rPh sb="2" eb="4">
      <t>テアテ</t>
    </rPh>
    <rPh sb="4" eb="5">
      <t>トウ</t>
    </rPh>
    <rPh sb="5" eb="7">
      <t>ヒキアテ</t>
    </rPh>
    <rPh sb="7" eb="8">
      <t>キン</t>
    </rPh>
    <phoneticPr fontId="5"/>
  </si>
  <si>
    <t>賞与等引当金</t>
    <rPh sb="0" eb="6">
      <t>ショウヨトウヒキアテキン</t>
    </rPh>
    <phoneticPr fontId="5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</si>
  <si>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</si>
  <si>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</si>
  <si>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</si>
  <si>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</si>
  <si>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</si>
  <si>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</si>
  <si>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</si>
  <si>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</si>
  <si>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化学消火剤共同備蓄に係る負担金</t>
    <phoneticPr fontId="5"/>
  </si>
  <si>
    <t>岩国地区化学消火剤共同備蓄会</t>
    <rPh sb="0" eb="2">
      <t>イワクニ</t>
    </rPh>
    <rPh sb="2" eb="4">
      <t>チク</t>
    </rPh>
    <rPh sb="4" eb="6">
      <t>カガク</t>
    </rPh>
    <rPh sb="6" eb="9">
      <t>ショウカザイ</t>
    </rPh>
    <rPh sb="9" eb="11">
      <t>キョウドウ</t>
    </rPh>
    <rPh sb="11" eb="13">
      <t>ビチク</t>
    </rPh>
    <rPh sb="13" eb="14">
      <t>カイ</t>
    </rPh>
    <phoneticPr fontId="5"/>
  </si>
  <si>
    <t>加入団体の運営に関する負担金</t>
    <rPh sb="0" eb="2">
      <t>カニュウ</t>
    </rPh>
    <rPh sb="2" eb="4">
      <t>ダンタイ</t>
    </rPh>
    <rPh sb="5" eb="7">
      <t>ウンエイ</t>
    </rPh>
    <rPh sb="8" eb="9">
      <t>カン</t>
    </rPh>
    <rPh sb="11" eb="14">
      <t>フタンキン</t>
    </rPh>
    <phoneticPr fontId="5"/>
  </si>
  <si>
    <t>社会保険協会費</t>
    <phoneticPr fontId="5"/>
  </si>
  <si>
    <t>山口県社会保険協会</t>
    <rPh sb="0" eb="3">
      <t>ヤマグチケン</t>
    </rPh>
    <rPh sb="3" eb="5">
      <t>シャカイ</t>
    </rPh>
    <rPh sb="5" eb="7">
      <t>ホケン</t>
    </rPh>
    <rPh sb="7" eb="9">
      <t>キョウカイ</t>
    </rPh>
    <phoneticPr fontId="5"/>
  </si>
  <si>
    <t>岩国地区消防連絡協議会負担金</t>
    <phoneticPr fontId="5"/>
  </si>
  <si>
    <t>岩国地区消防連絡協議会</t>
    <phoneticPr fontId="5"/>
  </si>
  <si>
    <t>山口県消防協会負担金</t>
    <phoneticPr fontId="5"/>
  </si>
  <si>
    <t>山口県消防協会</t>
    <phoneticPr fontId="5"/>
  </si>
  <si>
    <t>山口県消防長会負担金</t>
    <phoneticPr fontId="5"/>
  </si>
  <si>
    <t>山口県消防長会</t>
    <phoneticPr fontId="5"/>
  </si>
  <si>
    <t>全国消防協会負担金</t>
    <phoneticPr fontId="5"/>
  </si>
  <si>
    <t>全国消防協会</t>
    <phoneticPr fontId="5"/>
  </si>
  <si>
    <t>全国消防長会会費</t>
    <phoneticPr fontId="5"/>
  </si>
  <si>
    <t>全国消防長会</t>
    <phoneticPr fontId="5"/>
  </si>
  <si>
    <t>全国消防長会中国支部会費</t>
    <phoneticPr fontId="5"/>
  </si>
  <si>
    <t>全国消防長会中国支部</t>
    <phoneticPr fontId="5"/>
  </si>
  <si>
    <t>日本救急医学会中国四国地方会年会費</t>
    <phoneticPr fontId="5"/>
  </si>
  <si>
    <t>日本救急医学会中国四国地方会</t>
    <phoneticPr fontId="5"/>
  </si>
  <si>
    <t>救急救命士研修課程受講に伴う負担金</t>
    <phoneticPr fontId="5"/>
  </si>
  <si>
    <t>救急振興財団</t>
    <rPh sb="0" eb="2">
      <t>キュウキュウ</t>
    </rPh>
    <rPh sb="2" eb="4">
      <t>シンコウ</t>
    </rPh>
    <rPh sb="4" eb="6">
      <t>ザイダン</t>
    </rPh>
    <phoneticPr fontId="5"/>
  </si>
  <si>
    <t>救急救命士教育に係る負担金</t>
    <rPh sb="0" eb="2">
      <t>キュウキュウ</t>
    </rPh>
    <rPh sb="2" eb="5">
      <t>キュウメイシ</t>
    </rPh>
    <rPh sb="5" eb="7">
      <t>キョウイク</t>
    </rPh>
    <rPh sb="8" eb="9">
      <t>カカ</t>
    </rPh>
    <rPh sb="10" eb="13">
      <t>フタンキン</t>
    </rPh>
    <phoneticPr fontId="5"/>
  </si>
  <si>
    <t>指導救命士養成研修受講負担金</t>
    <phoneticPr fontId="5"/>
  </si>
  <si>
    <t>救急救命士実地修練受講負担金</t>
    <rPh sb="11" eb="14">
      <t>フタンキン</t>
    </rPh>
    <phoneticPr fontId="5"/>
  </si>
  <si>
    <t>日本救急医療財団</t>
    <rPh sb="0" eb="2">
      <t>ニホン</t>
    </rPh>
    <rPh sb="2" eb="4">
      <t>キュウキュウ</t>
    </rPh>
    <rPh sb="4" eb="6">
      <t>イリョウ</t>
    </rPh>
    <rPh sb="6" eb="8">
      <t>ザイダン</t>
    </rPh>
    <phoneticPr fontId="1"/>
  </si>
  <si>
    <t>危険物科入校負担金</t>
    <rPh sb="4" eb="6">
      <t>ニュウコウ</t>
    </rPh>
    <rPh sb="6" eb="9">
      <t>フタンキン</t>
    </rPh>
    <phoneticPr fontId="5"/>
  </si>
  <si>
    <t>消防大学校</t>
    <rPh sb="0" eb="2">
      <t>ショウボウ</t>
    </rPh>
    <rPh sb="2" eb="5">
      <t>ダイガッコウ</t>
    </rPh>
    <phoneticPr fontId="5"/>
  </si>
  <si>
    <t>消防大学校で実施される高度な消防専門教育に係る負担金</t>
    <rPh sb="0" eb="2">
      <t>ショウボウ</t>
    </rPh>
    <rPh sb="2" eb="5">
      <t>ダイガッコウ</t>
    </rPh>
    <rPh sb="6" eb="8">
      <t>ジッシ</t>
    </rPh>
    <rPh sb="11" eb="13">
      <t>コウド</t>
    </rPh>
    <rPh sb="14" eb="16">
      <t>ショウボウ</t>
    </rPh>
    <rPh sb="16" eb="18">
      <t>センモン</t>
    </rPh>
    <rPh sb="18" eb="20">
      <t>キョウイク</t>
    </rPh>
    <rPh sb="21" eb="22">
      <t>カカ</t>
    </rPh>
    <rPh sb="23" eb="26">
      <t>フタンキン</t>
    </rPh>
    <phoneticPr fontId="5"/>
  </si>
  <si>
    <t>火災調査科入校負担金</t>
    <rPh sb="5" eb="7">
      <t>ニュウコウ</t>
    </rPh>
    <rPh sb="7" eb="10">
      <t>フタンキン</t>
    </rPh>
    <phoneticPr fontId="5"/>
  </si>
  <si>
    <t>消防大学校</t>
    <rPh sb="0" eb="5">
      <t>ショウボウダイガッコウ</t>
    </rPh>
    <phoneticPr fontId="5"/>
  </si>
  <si>
    <t>緊急消防援助隊教育科入校負担金</t>
    <rPh sb="10" eb="12">
      <t>ニュウコウ</t>
    </rPh>
    <rPh sb="12" eb="15">
      <t>フタンキン</t>
    </rPh>
    <phoneticPr fontId="5"/>
  </si>
  <si>
    <t>電柱移設負担金</t>
    <rPh sb="0" eb="2">
      <t>デンチュウ</t>
    </rPh>
    <rPh sb="2" eb="4">
      <t>イセツ</t>
    </rPh>
    <rPh sb="4" eb="7">
      <t>フタンキン</t>
    </rPh>
    <phoneticPr fontId="5"/>
  </si>
  <si>
    <t>中国電力㈱</t>
    <rPh sb="0" eb="2">
      <t>チュウゴク</t>
    </rPh>
    <rPh sb="2" eb="4">
      <t>デンリョク</t>
    </rPh>
    <phoneticPr fontId="5"/>
  </si>
  <si>
    <t>西分署建設に伴う電柱移設のため</t>
    <rPh sb="0" eb="1">
      <t>ニシ</t>
    </rPh>
    <rPh sb="1" eb="3">
      <t>ブンショ</t>
    </rPh>
    <rPh sb="3" eb="5">
      <t>ケンセツ</t>
    </rPh>
    <rPh sb="6" eb="7">
      <t>トモナ</t>
    </rPh>
    <rPh sb="8" eb="10">
      <t>デンチュウ</t>
    </rPh>
    <rPh sb="10" eb="12">
      <t>イセツ</t>
    </rPh>
    <phoneticPr fontId="5"/>
  </si>
  <si>
    <t>非常勤職員公務災害補償負担金</t>
    <phoneticPr fontId="5"/>
  </si>
  <si>
    <t>山口県市町総合事務組合</t>
    <phoneticPr fontId="5"/>
  </si>
  <si>
    <t>非常勤職員の公務災害に関する負担金</t>
    <rPh sb="0" eb="3">
      <t>ヒジョウキン</t>
    </rPh>
    <rPh sb="3" eb="5">
      <t>ショクイン</t>
    </rPh>
    <rPh sb="6" eb="8">
      <t>コウム</t>
    </rPh>
    <rPh sb="8" eb="10">
      <t>サイガイ</t>
    </rPh>
    <rPh sb="11" eb="12">
      <t>カン</t>
    </rPh>
    <rPh sb="14" eb="17">
      <t>フタンキン</t>
    </rPh>
    <phoneticPr fontId="5"/>
  </si>
  <si>
    <t>山口県防災行政無線管理運営負担金</t>
    <phoneticPr fontId="5"/>
  </si>
  <si>
    <t>山口県</t>
    <rPh sb="0" eb="3">
      <t>ヤマグチケン</t>
    </rPh>
    <phoneticPr fontId="5"/>
  </si>
  <si>
    <t>防災行政無線の管理運営のため</t>
    <rPh sb="0" eb="2">
      <t>ボウサイ</t>
    </rPh>
    <rPh sb="2" eb="4">
      <t>ギョウセイ</t>
    </rPh>
    <rPh sb="4" eb="6">
      <t>ムセン</t>
    </rPh>
    <rPh sb="7" eb="9">
      <t>カンリ</t>
    </rPh>
    <rPh sb="9" eb="11">
      <t>ウンエイ</t>
    </rPh>
    <phoneticPr fontId="5"/>
  </si>
  <si>
    <t>岩国地区防火委員会補助金</t>
    <phoneticPr fontId="5"/>
  </si>
  <si>
    <t>岩国地区防火委員会</t>
    <phoneticPr fontId="5"/>
  </si>
  <si>
    <t>幼年少年消防クラブ及び婦人消防隊育成のため</t>
    <rPh sb="0" eb="2">
      <t>ヨウネン</t>
    </rPh>
    <rPh sb="2" eb="4">
      <t>ショウネン</t>
    </rPh>
    <rPh sb="4" eb="6">
      <t>ショウボウ</t>
    </rPh>
    <rPh sb="9" eb="10">
      <t>オヨ</t>
    </rPh>
    <rPh sb="11" eb="13">
      <t>フジン</t>
    </rPh>
    <rPh sb="13" eb="15">
      <t>ショウボウ</t>
    </rPh>
    <rPh sb="15" eb="16">
      <t>タイ</t>
    </rPh>
    <rPh sb="16" eb="18">
      <t>イクセイ</t>
    </rPh>
    <phoneticPr fontId="5"/>
  </si>
  <si>
    <t>行政不服審査会負担金</t>
    <phoneticPr fontId="5"/>
  </si>
  <si>
    <t>行政不服審査会に関する事務に要する負担金</t>
    <rPh sb="8" eb="9">
      <t>カン</t>
    </rPh>
    <rPh sb="11" eb="13">
      <t>ジム</t>
    </rPh>
    <rPh sb="14" eb="15">
      <t>ヨウ</t>
    </rPh>
    <rPh sb="17" eb="20">
      <t>フタンキン</t>
    </rPh>
    <phoneticPr fontId="5"/>
  </si>
  <si>
    <t>消防職員初任総合教育入校負担金</t>
    <rPh sb="10" eb="12">
      <t>ニュウコウ</t>
    </rPh>
    <rPh sb="12" eb="15">
      <t>フタンキン</t>
    </rPh>
    <phoneticPr fontId="5"/>
  </si>
  <si>
    <t>山口県消防学校</t>
    <rPh sb="0" eb="3">
      <t>ヤマグチケン</t>
    </rPh>
    <rPh sb="3" eb="5">
      <t>ショウボウ</t>
    </rPh>
    <rPh sb="5" eb="7">
      <t>ガッコウ</t>
    </rPh>
    <phoneticPr fontId="5"/>
  </si>
  <si>
    <t>山口県消防学校で実施される消防専門教育に係る負担金</t>
    <rPh sb="8" eb="10">
      <t>ジッシ</t>
    </rPh>
    <rPh sb="13" eb="15">
      <t>ショウボウ</t>
    </rPh>
    <rPh sb="15" eb="17">
      <t>センモン</t>
    </rPh>
    <rPh sb="17" eb="19">
      <t>キョウイク</t>
    </rPh>
    <rPh sb="20" eb="21">
      <t>カカ</t>
    </rPh>
    <rPh sb="22" eb="25">
      <t>フタンキン</t>
    </rPh>
    <phoneticPr fontId="5"/>
  </si>
  <si>
    <t>大規模災害対策科入校負担金</t>
    <phoneticPr fontId="5"/>
  </si>
  <si>
    <t>水難救助科入校負担金</t>
    <phoneticPr fontId="5"/>
  </si>
  <si>
    <t>中級幹部科入校負担金</t>
    <phoneticPr fontId="5"/>
  </si>
  <si>
    <t>救助科入校負担金</t>
    <phoneticPr fontId="5"/>
  </si>
  <si>
    <t>予防査察科入校負担金</t>
    <phoneticPr fontId="5"/>
  </si>
  <si>
    <t>火災調査科入校負担金</t>
    <phoneticPr fontId="5"/>
  </si>
  <si>
    <t>消防団指導科入校負担金</t>
    <phoneticPr fontId="5"/>
  </si>
  <si>
    <t>山口県消防吏員昇任試験問題作成負担金</t>
    <rPh sb="15" eb="18">
      <t>フタンキン</t>
    </rPh>
    <phoneticPr fontId="5"/>
  </si>
  <si>
    <t>山口県消防吏員昇任試験委員会</t>
    <rPh sb="11" eb="14">
      <t>イインカイ</t>
    </rPh>
    <phoneticPr fontId="5"/>
  </si>
  <si>
    <t>山口県消防吏員昇任試験問題作成のため</t>
    <phoneticPr fontId="5"/>
  </si>
  <si>
    <t>その他研修負担金</t>
    <rPh sb="2" eb="3">
      <t>タ</t>
    </rPh>
    <rPh sb="3" eb="5">
      <t>ケンシュウ</t>
    </rPh>
    <rPh sb="5" eb="8">
      <t>フタンキン</t>
    </rPh>
    <phoneticPr fontId="5"/>
  </si>
  <si>
    <t>職員の研修に係る負担金</t>
    <rPh sb="0" eb="2">
      <t>ショクイン</t>
    </rPh>
    <rPh sb="3" eb="5">
      <t>ケンシュウ</t>
    </rPh>
    <rPh sb="6" eb="7">
      <t>カカ</t>
    </rPh>
    <rPh sb="8" eb="11">
      <t>フタンキン</t>
    </rPh>
    <phoneticPr fontId="5"/>
  </si>
  <si>
    <t>財源の明細</t>
  </si>
  <si>
    <t>会計</t>
  </si>
  <si>
    <t>財源の内容</t>
  </si>
  <si>
    <t>一般会計</t>
  </si>
  <si>
    <t>税収等</t>
  </si>
  <si>
    <t>負担金及び分担金</t>
    <rPh sb="0" eb="3">
      <t>フタンキン</t>
    </rPh>
    <rPh sb="3" eb="4">
      <t>オヨ</t>
    </rPh>
    <rPh sb="5" eb="8">
      <t>ブンタンキン</t>
    </rPh>
    <phoneticPr fontId="5"/>
  </si>
  <si>
    <t>小計</t>
  </si>
  <si>
    <t>国県等補助金</t>
  </si>
  <si>
    <t>資本的_x000D_
補助金</t>
  </si>
  <si>
    <t>水槽付消防ポンプ自動車購入に係る補助金</t>
    <rPh sb="0" eb="2">
      <t>スイソウ</t>
    </rPh>
    <rPh sb="2" eb="3">
      <t>ツ</t>
    </rPh>
    <rPh sb="3" eb="5">
      <t>ショウボウ</t>
    </rPh>
    <rPh sb="8" eb="11">
      <t>ジドウシャ</t>
    </rPh>
    <rPh sb="11" eb="13">
      <t>コウニュウ</t>
    </rPh>
    <rPh sb="14" eb="15">
      <t>カカ</t>
    </rPh>
    <rPh sb="16" eb="19">
      <t>ホジョキン</t>
    </rPh>
    <phoneticPr fontId="5"/>
  </si>
  <si>
    <t>救助工作車購入に係る補助金</t>
    <rPh sb="0" eb="2">
      <t>キュウジョ</t>
    </rPh>
    <rPh sb="2" eb="4">
      <t>コウサク</t>
    </rPh>
    <rPh sb="4" eb="5">
      <t>クルマ</t>
    </rPh>
    <rPh sb="5" eb="7">
      <t>コウニュウ</t>
    </rPh>
    <rPh sb="8" eb="9">
      <t>カカ</t>
    </rPh>
    <rPh sb="10" eb="13">
      <t>ホジョキン</t>
    </rPh>
    <phoneticPr fontId="5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</si>
  <si>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9">
      <t>カツドウ</t>
    </rPh>
    <rPh sb="9" eb="10">
      <t>ヒ</t>
    </rPh>
    <rPh sb="10" eb="13">
      <t>フタンキン</t>
    </rPh>
    <phoneticPr fontId="5"/>
  </si>
  <si>
    <t>経常的_x000D_
補助金</t>
    <phoneticPr fontId="5"/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</si>
  <si>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</si>
  <si>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</si>
  <si>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</si>
  <si>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</si>
  <si>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</si>
  <si>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</si>
  <si>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</si>
  <si>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5"/>
  </si>
  <si>
    <t>要求払預金</t>
    <rPh sb="0" eb="2">
      <t>ヨウキュウ</t>
    </rPh>
    <rPh sb="2" eb="3">
      <t>バラ</t>
    </rPh>
    <rPh sb="3" eb="5">
      <t>ヨキン</t>
    </rPh>
    <phoneticPr fontId="5"/>
  </si>
  <si>
    <t>短期投資</t>
    <rPh sb="0" eb="2">
      <t>タンキ</t>
    </rPh>
    <rPh sb="2" eb="4">
      <t>トウシ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</si>
</sst>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workbookViewId="0">
      <selection activeCell="D6" sqref="D6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7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15">
      <c r="A6" s="6" t="s">
        <v>13</v>
      </c>
      <c r="B6" s="3">
        <v>223831560</v>
      </c>
      <c r="C6" s="3">
        <v>314040000</v>
      </c>
      <c r="D6" s="3" t="s">
        <v>14</v>
      </c>
      <c r="E6" s="3">
        <v>537871560</v>
      </c>
      <c r="F6" s="3">
        <v>132581479</v>
      </c>
      <c r="G6" s="3">
        <v>4616621</v>
      </c>
      <c r="H6" s="3">
        <v>405290081</v>
      </c>
    </row>
    <row r="7" spans="1:8" x14ac:dyDescent="0.15">
      <c r="A7" s="6" t="s">
        <v>15</v>
      </c>
      <c r="B7" s="3" t="s">
        <v>14</v>
      </c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14</v>
      </c>
    </row>
    <row r="8" spans="1:8" x14ac:dyDescent="0.15">
      <c r="A8" s="6" t="s">
        <v>16</v>
      </c>
      <c r="B8" s="3" t="s">
        <v>14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</row>
    <row r="9" spans="1:8" x14ac:dyDescent="0.15">
      <c r="A9" s="6" t="s">
        <v>17</v>
      </c>
      <c r="B9" s="3">
        <v>206200200</v>
      </c>
      <c r="C9" s="3" t="s">
        <v>14</v>
      </c>
      <c r="D9" s="3" t="s">
        <v>14</v>
      </c>
      <c r="E9" s="3">
        <v>206200200</v>
      </c>
      <c r="F9" s="3">
        <v>130898481</v>
      </c>
      <c r="G9" s="3">
        <v>4616621</v>
      </c>
      <c r="H9" s="3">
        <v>75301719</v>
      </c>
    </row>
    <row r="10" spans="1:8" x14ac:dyDescent="0.15">
      <c r="A10" s="6" t="s">
        <v>18</v>
      </c>
      <c r="B10" s="3" t="s">
        <v>14</v>
      </c>
      <c r="C10" s="3" t="s">
        <v>14</v>
      </c>
      <c r="D10" s="3" t="s">
        <v>14</v>
      </c>
      <c r="E10" s="3" t="s">
        <v>14</v>
      </c>
      <c r="F10" s="3" t="s">
        <v>14</v>
      </c>
      <c r="G10" s="3" t="s">
        <v>14</v>
      </c>
      <c r="H10" s="3" t="s">
        <v>14</v>
      </c>
    </row>
    <row r="11" spans="1:8" x14ac:dyDescent="0.15">
      <c r="A11" s="6" t="s">
        <v>19</v>
      </c>
      <c r="B11" s="3" t="s">
        <v>14</v>
      </c>
      <c r="C11" s="3" t="s">
        <v>14</v>
      </c>
      <c r="D11" s="3" t="s">
        <v>14</v>
      </c>
      <c r="E11" s="3" t="s">
        <v>14</v>
      </c>
      <c r="F11" s="3" t="s">
        <v>14</v>
      </c>
      <c r="G11" s="3" t="s">
        <v>14</v>
      </c>
      <c r="H11" s="3" t="s">
        <v>14</v>
      </c>
    </row>
    <row r="12" spans="1:8" x14ac:dyDescent="0.15">
      <c r="A12" s="6" t="s">
        <v>20</v>
      </c>
      <c r="B12" s="3">
        <v>1683000</v>
      </c>
      <c r="C12" s="3" t="s">
        <v>14</v>
      </c>
      <c r="D12" s="3" t="s">
        <v>14</v>
      </c>
      <c r="E12" s="3">
        <v>1683000</v>
      </c>
      <c r="F12" s="3">
        <v>1682998</v>
      </c>
      <c r="G12" s="3" t="s">
        <v>14</v>
      </c>
      <c r="H12" s="3">
        <v>2</v>
      </c>
    </row>
    <row r="13" spans="1:8" x14ac:dyDescent="0.15">
      <c r="A13" s="6" t="s">
        <v>21</v>
      </c>
      <c r="B13" s="3" t="s">
        <v>14</v>
      </c>
      <c r="C13" s="3" t="s">
        <v>14</v>
      </c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</row>
    <row r="14" spans="1:8" x14ac:dyDescent="0.15">
      <c r="A14" s="6" t="s">
        <v>22</v>
      </c>
      <c r="B14" s="3" t="s">
        <v>14</v>
      </c>
      <c r="C14" s="3" t="s">
        <v>14</v>
      </c>
      <c r="D14" s="3" t="s">
        <v>14</v>
      </c>
      <c r="E14" s="3" t="s">
        <v>14</v>
      </c>
      <c r="F14" s="3" t="s">
        <v>14</v>
      </c>
      <c r="G14" s="3" t="s">
        <v>14</v>
      </c>
      <c r="H14" s="3" t="s">
        <v>14</v>
      </c>
    </row>
    <row r="15" spans="1:8" x14ac:dyDescent="0.15">
      <c r="A15" s="6" t="s">
        <v>23</v>
      </c>
      <c r="B15" s="3" t="s">
        <v>14</v>
      </c>
      <c r="C15" s="3" t="s">
        <v>14</v>
      </c>
      <c r="D15" s="3" t="s">
        <v>14</v>
      </c>
      <c r="E15" s="3" t="s">
        <v>14</v>
      </c>
      <c r="F15" s="3" t="s">
        <v>14</v>
      </c>
      <c r="G15" s="3" t="s">
        <v>14</v>
      </c>
      <c r="H15" s="3" t="s">
        <v>14</v>
      </c>
    </row>
    <row r="16" spans="1:8" x14ac:dyDescent="0.15">
      <c r="A16" s="6" t="s">
        <v>24</v>
      </c>
      <c r="B16" s="3">
        <v>15948360</v>
      </c>
      <c r="C16" s="3">
        <v>314040000</v>
      </c>
      <c r="D16" s="3" t="s">
        <v>14</v>
      </c>
      <c r="E16" s="3">
        <v>329988360</v>
      </c>
      <c r="F16" s="3" t="s">
        <v>14</v>
      </c>
      <c r="G16" s="3" t="s">
        <v>14</v>
      </c>
      <c r="H16" s="3">
        <v>329988360</v>
      </c>
    </row>
    <row r="17" spans="1:8" x14ac:dyDescent="0.15">
      <c r="A17" s="6" t="s">
        <v>25</v>
      </c>
      <c r="B17" s="3" t="s">
        <v>14</v>
      </c>
      <c r="C17" s="3" t="s">
        <v>14</v>
      </c>
      <c r="D17" s="3" t="s">
        <v>14</v>
      </c>
      <c r="E17" s="3" t="s">
        <v>14</v>
      </c>
      <c r="F17" s="3" t="s">
        <v>14</v>
      </c>
      <c r="G17" s="3" t="s">
        <v>14</v>
      </c>
      <c r="H17" s="3" t="s">
        <v>14</v>
      </c>
    </row>
    <row r="18" spans="1:8" x14ac:dyDescent="0.15">
      <c r="A18" s="6" t="s">
        <v>26</v>
      </c>
      <c r="B18" s="3" t="s">
        <v>14</v>
      </c>
      <c r="C18" s="3" t="s">
        <v>14</v>
      </c>
      <c r="D18" s="3" t="s">
        <v>14</v>
      </c>
      <c r="E18" s="3" t="s">
        <v>14</v>
      </c>
      <c r="F18" s="3" t="s">
        <v>14</v>
      </c>
      <c r="G18" s="3" t="s">
        <v>14</v>
      </c>
      <c r="H18" s="3" t="s">
        <v>14</v>
      </c>
    </row>
    <row r="19" spans="1:8" x14ac:dyDescent="0.15">
      <c r="A19" s="6" t="s">
        <v>27</v>
      </c>
      <c r="B19" s="3" t="s">
        <v>14</v>
      </c>
      <c r="C19" s="3" t="s">
        <v>14</v>
      </c>
      <c r="D19" s="3" t="s">
        <v>14</v>
      </c>
      <c r="E19" s="3" t="s">
        <v>14</v>
      </c>
      <c r="F19" s="3" t="s">
        <v>14</v>
      </c>
      <c r="G19" s="3" t="s">
        <v>14</v>
      </c>
      <c r="H19" s="3" t="s">
        <v>14</v>
      </c>
    </row>
    <row r="20" spans="1:8" x14ac:dyDescent="0.15">
      <c r="A20" s="6" t="s">
        <v>28</v>
      </c>
      <c r="B20" s="3" t="s">
        <v>14</v>
      </c>
      <c r="C20" s="3" t="s">
        <v>14</v>
      </c>
      <c r="D20" s="3" t="s">
        <v>14</v>
      </c>
      <c r="E20" s="3" t="s">
        <v>14</v>
      </c>
      <c r="F20" s="3" t="s">
        <v>14</v>
      </c>
      <c r="G20" s="3" t="s">
        <v>14</v>
      </c>
      <c r="H20" s="3" t="s">
        <v>14</v>
      </c>
    </row>
    <row r="21" spans="1:8" x14ac:dyDescent="0.15">
      <c r="A21" s="6" t="s">
        <v>29</v>
      </c>
      <c r="B21" s="3" t="s">
        <v>14</v>
      </c>
      <c r="C21" s="3" t="s">
        <v>14</v>
      </c>
      <c r="D21" s="3" t="s">
        <v>14</v>
      </c>
      <c r="E21" s="3" t="s">
        <v>14</v>
      </c>
      <c r="F21" s="3" t="s">
        <v>14</v>
      </c>
      <c r="G21" s="3" t="s">
        <v>14</v>
      </c>
      <c r="H21" s="3" t="s">
        <v>14</v>
      </c>
    </row>
    <row r="22" spans="1:8" x14ac:dyDescent="0.15">
      <c r="A22" s="6" t="s">
        <v>30</v>
      </c>
      <c r="B22" s="3" t="s">
        <v>14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</row>
    <row r="23" spans="1:8" x14ac:dyDescent="0.15">
      <c r="A23" s="6" t="s">
        <v>31</v>
      </c>
      <c r="B23" s="3" t="s">
        <v>14</v>
      </c>
      <c r="C23" s="3" t="s">
        <v>14</v>
      </c>
      <c r="D23" s="3" t="s">
        <v>14</v>
      </c>
      <c r="E23" s="3" t="s">
        <v>14</v>
      </c>
      <c r="F23" s="3" t="s">
        <v>14</v>
      </c>
      <c r="G23" s="3" t="s">
        <v>14</v>
      </c>
      <c r="H23" s="3" t="s">
        <v>14</v>
      </c>
    </row>
    <row r="24" spans="1:8" x14ac:dyDescent="0.15">
      <c r="A24" s="6" t="s">
        <v>32</v>
      </c>
      <c r="B24" s="3" t="s">
        <v>14</v>
      </c>
      <c r="C24" s="3" t="s">
        <v>14</v>
      </c>
      <c r="D24" s="3" t="s">
        <v>14</v>
      </c>
      <c r="E24" s="3" t="s">
        <v>14</v>
      </c>
      <c r="F24" s="3" t="s">
        <v>14</v>
      </c>
      <c r="G24" s="3" t="s">
        <v>14</v>
      </c>
      <c r="H24" s="3" t="s">
        <v>14</v>
      </c>
    </row>
    <row r="25" spans="1:8" x14ac:dyDescent="0.15">
      <c r="A25" s="6" t="s">
        <v>33</v>
      </c>
      <c r="B25" s="3" t="s">
        <v>14</v>
      </c>
      <c r="C25" s="3" t="s">
        <v>14</v>
      </c>
      <c r="D25" s="3" t="s">
        <v>14</v>
      </c>
      <c r="E25" s="3" t="s">
        <v>14</v>
      </c>
      <c r="F25" s="3" t="s">
        <v>14</v>
      </c>
      <c r="G25" s="3" t="s">
        <v>14</v>
      </c>
      <c r="H25" s="3" t="s">
        <v>14</v>
      </c>
    </row>
    <row r="26" spans="1:8" x14ac:dyDescent="0.15">
      <c r="A26" s="6" t="s">
        <v>34</v>
      </c>
      <c r="B26" s="3" t="s">
        <v>14</v>
      </c>
      <c r="C26" s="3" t="s">
        <v>14</v>
      </c>
      <c r="D26" s="3" t="s">
        <v>14</v>
      </c>
      <c r="E26" s="3" t="s">
        <v>14</v>
      </c>
      <c r="F26" s="3" t="s">
        <v>14</v>
      </c>
      <c r="G26" s="3" t="s">
        <v>14</v>
      </c>
      <c r="H26" s="3" t="s">
        <v>14</v>
      </c>
    </row>
    <row r="27" spans="1:8" x14ac:dyDescent="0.15">
      <c r="A27" s="6" t="s">
        <v>35</v>
      </c>
      <c r="B27" s="3" t="s">
        <v>14</v>
      </c>
      <c r="C27" s="3" t="s">
        <v>14</v>
      </c>
      <c r="D27" s="3" t="s">
        <v>14</v>
      </c>
      <c r="E27" s="3" t="s">
        <v>14</v>
      </c>
      <c r="F27" s="3" t="s">
        <v>14</v>
      </c>
      <c r="G27" s="3" t="s">
        <v>14</v>
      </c>
      <c r="H27" s="3" t="s">
        <v>14</v>
      </c>
    </row>
    <row r="28" spans="1:8" x14ac:dyDescent="0.15">
      <c r="A28" s="6" t="s">
        <v>36</v>
      </c>
      <c r="B28" s="3" t="s">
        <v>14</v>
      </c>
      <c r="C28" s="3" t="s">
        <v>14</v>
      </c>
      <c r="D28" s="3" t="s">
        <v>14</v>
      </c>
      <c r="E28" s="3" t="s">
        <v>14</v>
      </c>
      <c r="F28" s="3" t="s">
        <v>14</v>
      </c>
      <c r="G28" s="3" t="s">
        <v>14</v>
      </c>
      <c r="H28" s="3" t="s">
        <v>14</v>
      </c>
    </row>
    <row r="29" spans="1:8" x14ac:dyDescent="0.15">
      <c r="A29" s="6" t="s">
        <v>37</v>
      </c>
      <c r="B29" s="3" t="s">
        <v>14</v>
      </c>
      <c r="C29" s="3" t="s">
        <v>14</v>
      </c>
      <c r="D29" s="3" t="s">
        <v>14</v>
      </c>
      <c r="E29" s="3" t="s">
        <v>14</v>
      </c>
      <c r="F29" s="3" t="s">
        <v>14</v>
      </c>
      <c r="G29" s="3" t="s">
        <v>14</v>
      </c>
      <c r="H29" s="3" t="s">
        <v>14</v>
      </c>
    </row>
    <row r="30" spans="1:8" x14ac:dyDescent="0.15">
      <c r="A30" s="6" t="s">
        <v>38</v>
      </c>
      <c r="B30" s="3" t="s">
        <v>14</v>
      </c>
      <c r="C30" s="3" t="s">
        <v>14</v>
      </c>
      <c r="D30" s="3" t="s">
        <v>14</v>
      </c>
      <c r="E30" s="3" t="s">
        <v>14</v>
      </c>
      <c r="F30" s="3" t="s">
        <v>14</v>
      </c>
      <c r="G30" s="3" t="s">
        <v>14</v>
      </c>
      <c r="H30" s="3" t="s">
        <v>14</v>
      </c>
    </row>
    <row r="31" spans="1:8" x14ac:dyDescent="0.15">
      <c r="A31" s="6" t="s">
        <v>39</v>
      </c>
      <c r="B31" s="3" t="s">
        <v>14</v>
      </c>
      <c r="C31" s="3" t="s">
        <v>14</v>
      </c>
      <c r="D31" s="3" t="s">
        <v>14</v>
      </c>
      <c r="E31" s="3" t="s">
        <v>14</v>
      </c>
      <c r="F31" s="3" t="s">
        <v>14</v>
      </c>
      <c r="G31" s="3" t="s">
        <v>14</v>
      </c>
      <c r="H31" s="3" t="s">
        <v>14</v>
      </c>
    </row>
    <row r="32" spans="1:8" x14ac:dyDescent="0.15">
      <c r="A32" s="6" t="s">
        <v>40</v>
      </c>
      <c r="B32" s="3" t="s">
        <v>14</v>
      </c>
      <c r="C32" s="3" t="s">
        <v>14</v>
      </c>
      <c r="D32" s="3" t="s">
        <v>14</v>
      </c>
      <c r="E32" s="3" t="s">
        <v>14</v>
      </c>
      <c r="F32" s="3" t="s">
        <v>14</v>
      </c>
      <c r="G32" s="3" t="s">
        <v>14</v>
      </c>
      <c r="H32" s="3" t="s">
        <v>14</v>
      </c>
    </row>
    <row r="33" spans="1:8" x14ac:dyDescent="0.15">
      <c r="A33" s="6" t="s">
        <v>41</v>
      </c>
      <c r="B33" s="3" t="s">
        <v>14</v>
      </c>
      <c r="C33" s="3" t="s">
        <v>14</v>
      </c>
      <c r="D33" s="3" t="s">
        <v>14</v>
      </c>
      <c r="E33" s="3" t="s">
        <v>14</v>
      </c>
      <c r="F33" s="3" t="s">
        <v>14</v>
      </c>
      <c r="G33" s="3" t="s">
        <v>14</v>
      </c>
      <c r="H33" s="3" t="s">
        <v>14</v>
      </c>
    </row>
    <row r="34" spans="1:8" x14ac:dyDescent="0.15">
      <c r="A34" s="6" t="s">
        <v>42</v>
      </c>
      <c r="B34" s="3" t="s">
        <v>14</v>
      </c>
      <c r="C34" s="3" t="s">
        <v>14</v>
      </c>
      <c r="D34" s="3" t="s">
        <v>14</v>
      </c>
      <c r="E34" s="3" t="s">
        <v>14</v>
      </c>
      <c r="F34" s="3" t="s">
        <v>14</v>
      </c>
      <c r="G34" s="3" t="s">
        <v>14</v>
      </c>
      <c r="H34" s="3" t="s">
        <v>14</v>
      </c>
    </row>
    <row r="35" spans="1:8" x14ac:dyDescent="0.15">
      <c r="A35" s="6" t="s">
        <v>43</v>
      </c>
      <c r="B35" s="3" t="s">
        <v>14</v>
      </c>
      <c r="C35" s="3" t="s">
        <v>14</v>
      </c>
      <c r="D35" s="3" t="s">
        <v>14</v>
      </c>
      <c r="E35" s="3" t="s">
        <v>14</v>
      </c>
      <c r="F35" s="3" t="s">
        <v>14</v>
      </c>
      <c r="G35" s="3" t="s">
        <v>14</v>
      </c>
      <c r="H35" s="3" t="s">
        <v>14</v>
      </c>
    </row>
    <row r="36" spans="1:8" x14ac:dyDescent="0.15">
      <c r="A36" s="6" t="s">
        <v>44</v>
      </c>
      <c r="B36" s="3" t="s">
        <v>14</v>
      </c>
      <c r="C36" s="3" t="s">
        <v>14</v>
      </c>
      <c r="D36" s="3" t="s">
        <v>14</v>
      </c>
      <c r="E36" s="3" t="s">
        <v>14</v>
      </c>
      <c r="F36" s="3" t="s">
        <v>14</v>
      </c>
      <c r="G36" s="3" t="s">
        <v>14</v>
      </c>
      <c r="H36" s="3" t="s">
        <v>14</v>
      </c>
    </row>
    <row r="37" spans="1:8" x14ac:dyDescent="0.15">
      <c r="A37" s="6" t="s">
        <v>45</v>
      </c>
      <c r="B37" s="3" t="s">
        <v>14</v>
      </c>
      <c r="C37" s="3" t="s">
        <v>14</v>
      </c>
      <c r="D37" s="3" t="s">
        <v>14</v>
      </c>
      <c r="E37" s="3" t="s">
        <v>14</v>
      </c>
      <c r="F37" s="3" t="s">
        <v>14</v>
      </c>
      <c r="G37" s="3" t="s">
        <v>14</v>
      </c>
      <c r="H37" s="3" t="s">
        <v>14</v>
      </c>
    </row>
    <row r="38" spans="1:8" x14ac:dyDescent="0.15">
      <c r="A38" s="6" t="s">
        <v>46</v>
      </c>
      <c r="B38" s="3" t="s">
        <v>14</v>
      </c>
      <c r="C38" s="3" t="s">
        <v>14</v>
      </c>
      <c r="D38" s="3" t="s">
        <v>14</v>
      </c>
      <c r="E38" s="3" t="s">
        <v>14</v>
      </c>
      <c r="F38" s="3" t="s">
        <v>14</v>
      </c>
      <c r="G38" s="3" t="s">
        <v>14</v>
      </c>
      <c r="H38" s="3" t="s">
        <v>14</v>
      </c>
    </row>
    <row r="39" spans="1:8" x14ac:dyDescent="0.15">
      <c r="A39" s="6" t="s">
        <v>47</v>
      </c>
      <c r="B39" s="3" t="s">
        <v>14</v>
      </c>
      <c r="C39" s="3" t="s">
        <v>14</v>
      </c>
      <c r="D39" s="3" t="s">
        <v>14</v>
      </c>
      <c r="E39" s="3" t="s">
        <v>14</v>
      </c>
      <c r="F39" s="3" t="s">
        <v>14</v>
      </c>
      <c r="G39" s="3" t="s">
        <v>14</v>
      </c>
      <c r="H39" s="3" t="s">
        <v>14</v>
      </c>
    </row>
    <row r="40" spans="1:8" x14ac:dyDescent="0.15">
      <c r="A40" s="6" t="s">
        <v>48</v>
      </c>
      <c r="B40" s="3" t="s">
        <v>14</v>
      </c>
      <c r="C40" s="3" t="s">
        <v>14</v>
      </c>
      <c r="D40" s="3" t="s">
        <v>14</v>
      </c>
      <c r="E40" s="3" t="s">
        <v>14</v>
      </c>
      <c r="F40" s="3" t="s">
        <v>14</v>
      </c>
      <c r="G40" s="3" t="s">
        <v>14</v>
      </c>
      <c r="H40" s="3" t="s">
        <v>14</v>
      </c>
    </row>
    <row r="41" spans="1:8" x14ac:dyDescent="0.15">
      <c r="A41" s="6" t="s">
        <v>49</v>
      </c>
      <c r="B41" s="3" t="s">
        <v>14</v>
      </c>
      <c r="C41" s="3" t="s">
        <v>14</v>
      </c>
      <c r="D41" s="3" t="s">
        <v>14</v>
      </c>
      <c r="E41" s="3" t="s">
        <v>14</v>
      </c>
      <c r="F41" s="3" t="s">
        <v>14</v>
      </c>
      <c r="G41" s="3" t="s">
        <v>14</v>
      </c>
      <c r="H41" s="3" t="s">
        <v>14</v>
      </c>
    </row>
    <row r="42" spans="1:8" x14ac:dyDescent="0.15">
      <c r="A42" s="6" t="s">
        <v>50</v>
      </c>
      <c r="B42" s="3" t="s">
        <v>14</v>
      </c>
      <c r="C42" s="3" t="s">
        <v>14</v>
      </c>
      <c r="D42" s="3" t="s">
        <v>14</v>
      </c>
      <c r="E42" s="3" t="s">
        <v>14</v>
      </c>
      <c r="F42" s="3" t="s">
        <v>14</v>
      </c>
      <c r="G42" s="3" t="s">
        <v>14</v>
      </c>
      <c r="H42" s="3" t="s">
        <v>14</v>
      </c>
    </row>
    <row r="43" spans="1:8" x14ac:dyDescent="0.15">
      <c r="A43" s="6" t="s">
        <v>51</v>
      </c>
      <c r="B43" s="3" t="s">
        <v>14</v>
      </c>
      <c r="C43" s="3" t="s">
        <v>14</v>
      </c>
      <c r="D43" s="3" t="s">
        <v>14</v>
      </c>
      <c r="E43" s="3" t="s">
        <v>14</v>
      </c>
      <c r="F43" s="3" t="s">
        <v>14</v>
      </c>
      <c r="G43" s="3" t="s">
        <v>14</v>
      </c>
      <c r="H43" s="3" t="s">
        <v>14</v>
      </c>
    </row>
    <row r="44" spans="1:8" x14ac:dyDescent="0.15">
      <c r="A44" s="6" t="s">
        <v>52</v>
      </c>
      <c r="B44" s="3" t="s">
        <v>14</v>
      </c>
      <c r="C44" s="3" t="s">
        <v>14</v>
      </c>
      <c r="D44" s="3" t="s">
        <v>14</v>
      </c>
      <c r="E44" s="3" t="s">
        <v>14</v>
      </c>
      <c r="F44" s="3" t="s">
        <v>14</v>
      </c>
      <c r="G44" s="3" t="s">
        <v>14</v>
      </c>
      <c r="H44" s="3" t="s">
        <v>14</v>
      </c>
    </row>
    <row r="45" spans="1:8" x14ac:dyDescent="0.15">
      <c r="A45" s="6" t="s">
        <v>53</v>
      </c>
      <c r="B45" s="3" t="s">
        <v>14</v>
      </c>
      <c r="C45" s="3" t="s">
        <v>14</v>
      </c>
      <c r="D45" s="3" t="s">
        <v>14</v>
      </c>
      <c r="E45" s="3" t="s">
        <v>14</v>
      </c>
      <c r="F45" s="3" t="s">
        <v>14</v>
      </c>
      <c r="G45" s="3" t="s">
        <v>14</v>
      </c>
      <c r="H45" s="3" t="s">
        <v>14</v>
      </c>
    </row>
    <row r="46" spans="1:8" x14ac:dyDescent="0.15">
      <c r="A46" s="6" t="s">
        <v>54</v>
      </c>
      <c r="B46" s="3" t="s">
        <v>14</v>
      </c>
      <c r="C46" s="3" t="s">
        <v>14</v>
      </c>
      <c r="D46" s="3" t="s">
        <v>14</v>
      </c>
      <c r="E46" s="3" t="s">
        <v>14</v>
      </c>
      <c r="F46" s="3" t="s">
        <v>14</v>
      </c>
      <c r="G46" s="3" t="s">
        <v>14</v>
      </c>
      <c r="H46" s="3" t="s">
        <v>14</v>
      </c>
    </row>
    <row r="47" spans="1:8" x14ac:dyDescent="0.15">
      <c r="A47" s="6" t="s">
        <v>55</v>
      </c>
      <c r="B47" s="3" t="s">
        <v>14</v>
      </c>
      <c r="C47" s="3" t="s">
        <v>14</v>
      </c>
      <c r="D47" s="3" t="s">
        <v>14</v>
      </c>
      <c r="E47" s="3" t="s">
        <v>14</v>
      </c>
      <c r="F47" s="3" t="s">
        <v>14</v>
      </c>
      <c r="G47" s="3" t="s">
        <v>14</v>
      </c>
      <c r="H47" s="3" t="s">
        <v>14</v>
      </c>
    </row>
    <row r="48" spans="1:8" x14ac:dyDescent="0.15">
      <c r="A48" s="6" t="s">
        <v>56</v>
      </c>
      <c r="B48" s="3" t="s">
        <v>14</v>
      </c>
      <c r="C48" s="3" t="s">
        <v>14</v>
      </c>
      <c r="D48" s="3" t="s">
        <v>14</v>
      </c>
      <c r="E48" s="3" t="s">
        <v>14</v>
      </c>
      <c r="F48" s="3" t="s">
        <v>14</v>
      </c>
      <c r="G48" s="3" t="s">
        <v>14</v>
      </c>
      <c r="H48" s="3" t="s">
        <v>14</v>
      </c>
    </row>
    <row r="49" spans="1:8" x14ac:dyDescent="0.15">
      <c r="A49" s="6" t="s">
        <v>57</v>
      </c>
      <c r="B49" s="3" t="s">
        <v>14</v>
      </c>
      <c r="C49" s="3" t="s">
        <v>14</v>
      </c>
      <c r="D49" s="3" t="s">
        <v>14</v>
      </c>
      <c r="E49" s="3" t="s">
        <v>14</v>
      </c>
      <c r="F49" s="3" t="s">
        <v>14</v>
      </c>
      <c r="G49" s="3" t="s">
        <v>14</v>
      </c>
      <c r="H49" s="3" t="s">
        <v>14</v>
      </c>
    </row>
    <row r="50" spans="1:8" x14ac:dyDescent="0.15">
      <c r="A50" s="6" t="s">
        <v>58</v>
      </c>
      <c r="B50" s="3" t="s">
        <v>14</v>
      </c>
      <c r="C50" s="3" t="s">
        <v>14</v>
      </c>
      <c r="D50" s="3" t="s">
        <v>14</v>
      </c>
      <c r="E50" s="3" t="s">
        <v>14</v>
      </c>
      <c r="F50" s="3" t="s">
        <v>14</v>
      </c>
      <c r="G50" s="3" t="s">
        <v>14</v>
      </c>
      <c r="H50" s="3" t="s">
        <v>14</v>
      </c>
    </row>
    <row r="51" spans="1:8" x14ac:dyDescent="0.15">
      <c r="A51" s="6" t="s">
        <v>59</v>
      </c>
      <c r="B51" s="3" t="s">
        <v>14</v>
      </c>
      <c r="C51" s="3" t="s">
        <v>14</v>
      </c>
      <c r="D51" s="3" t="s">
        <v>14</v>
      </c>
      <c r="E51" s="3" t="s">
        <v>14</v>
      </c>
      <c r="F51" s="3" t="s">
        <v>14</v>
      </c>
      <c r="G51" s="3" t="s">
        <v>14</v>
      </c>
      <c r="H51" s="3" t="s">
        <v>14</v>
      </c>
    </row>
    <row r="52" spans="1:8" x14ac:dyDescent="0.15">
      <c r="A52" s="6" t="s">
        <v>60</v>
      </c>
      <c r="B52" s="3" t="s">
        <v>14</v>
      </c>
      <c r="C52" s="3" t="s">
        <v>14</v>
      </c>
      <c r="D52" s="3" t="s">
        <v>14</v>
      </c>
      <c r="E52" s="3" t="s">
        <v>14</v>
      </c>
      <c r="F52" s="3" t="s">
        <v>14</v>
      </c>
      <c r="G52" s="3" t="s">
        <v>14</v>
      </c>
      <c r="H52" s="3" t="s">
        <v>14</v>
      </c>
    </row>
    <row r="53" spans="1:8" x14ac:dyDescent="0.15">
      <c r="A53" s="6" t="s">
        <v>61</v>
      </c>
      <c r="B53" s="3" t="s">
        <v>14</v>
      </c>
      <c r="C53" s="3" t="s">
        <v>14</v>
      </c>
      <c r="D53" s="3" t="s">
        <v>14</v>
      </c>
      <c r="E53" s="3" t="s">
        <v>14</v>
      </c>
      <c r="F53" s="3" t="s">
        <v>14</v>
      </c>
      <c r="G53" s="3" t="s">
        <v>14</v>
      </c>
      <c r="H53" s="3" t="s">
        <v>14</v>
      </c>
    </row>
    <row r="54" spans="1:8" x14ac:dyDescent="0.15">
      <c r="A54" s="6" t="s">
        <v>62</v>
      </c>
      <c r="B54" s="3" t="s">
        <v>14</v>
      </c>
      <c r="C54" s="3" t="s">
        <v>14</v>
      </c>
      <c r="D54" s="3" t="s">
        <v>14</v>
      </c>
      <c r="E54" s="3" t="s">
        <v>14</v>
      </c>
      <c r="F54" s="3" t="s">
        <v>14</v>
      </c>
      <c r="G54" s="3" t="s">
        <v>14</v>
      </c>
      <c r="H54" s="3" t="s">
        <v>14</v>
      </c>
    </row>
    <row r="55" spans="1:8" x14ac:dyDescent="0.15">
      <c r="A55" s="6" t="s">
        <v>63</v>
      </c>
      <c r="B55" s="3" t="s">
        <v>14</v>
      </c>
      <c r="C55" s="3" t="s">
        <v>14</v>
      </c>
      <c r="D55" s="3" t="s">
        <v>14</v>
      </c>
      <c r="E55" s="3" t="s">
        <v>14</v>
      </c>
      <c r="F55" s="3" t="s">
        <v>14</v>
      </c>
      <c r="G55" s="3" t="s">
        <v>14</v>
      </c>
      <c r="H55" s="3" t="s">
        <v>14</v>
      </c>
    </row>
    <row r="56" spans="1:8" x14ac:dyDescent="0.15">
      <c r="A56" s="6" t="s">
        <v>64</v>
      </c>
      <c r="B56" s="3" t="s">
        <v>14</v>
      </c>
      <c r="C56" s="3" t="s">
        <v>14</v>
      </c>
      <c r="D56" s="3" t="s">
        <v>14</v>
      </c>
      <c r="E56" s="3" t="s">
        <v>14</v>
      </c>
      <c r="F56" s="3" t="s">
        <v>14</v>
      </c>
      <c r="G56" s="3" t="s">
        <v>14</v>
      </c>
      <c r="H56" s="3" t="s">
        <v>14</v>
      </c>
    </row>
    <row r="57" spans="1:8" x14ac:dyDescent="0.15">
      <c r="A57" s="6" t="s">
        <v>65</v>
      </c>
      <c r="B57" s="3" t="s">
        <v>14</v>
      </c>
      <c r="C57" s="3" t="s">
        <v>14</v>
      </c>
      <c r="D57" s="3" t="s">
        <v>14</v>
      </c>
      <c r="E57" s="3" t="s">
        <v>14</v>
      </c>
      <c r="F57" s="3" t="s">
        <v>14</v>
      </c>
      <c r="G57" s="3" t="s">
        <v>14</v>
      </c>
      <c r="H57" s="3" t="s">
        <v>14</v>
      </c>
    </row>
    <row r="58" spans="1:8" x14ac:dyDescent="0.15">
      <c r="A58" s="6" t="s">
        <v>66</v>
      </c>
      <c r="B58" s="3" t="s">
        <v>14</v>
      </c>
      <c r="C58" s="3" t="s">
        <v>14</v>
      </c>
      <c r="D58" s="3" t="s">
        <v>14</v>
      </c>
      <c r="E58" s="3" t="s">
        <v>14</v>
      </c>
      <c r="F58" s="3" t="s">
        <v>14</v>
      </c>
      <c r="G58" s="3" t="s">
        <v>14</v>
      </c>
      <c r="H58" s="3" t="s">
        <v>14</v>
      </c>
    </row>
    <row r="59" spans="1:8" x14ac:dyDescent="0.15">
      <c r="A59" s="6" t="s">
        <v>67</v>
      </c>
      <c r="B59" s="3" t="s">
        <v>14</v>
      </c>
      <c r="C59" s="3" t="s">
        <v>14</v>
      </c>
      <c r="D59" s="3" t="s">
        <v>14</v>
      </c>
      <c r="E59" s="3" t="s">
        <v>14</v>
      </c>
      <c r="F59" s="3" t="s">
        <v>14</v>
      </c>
      <c r="G59" s="3" t="s">
        <v>14</v>
      </c>
      <c r="H59" s="3" t="s">
        <v>14</v>
      </c>
    </row>
    <row r="60" spans="1:8" x14ac:dyDescent="0.15">
      <c r="A60" s="6" t="s">
        <v>68</v>
      </c>
      <c r="B60" s="3" t="s">
        <v>14</v>
      </c>
      <c r="C60" s="3" t="s">
        <v>14</v>
      </c>
      <c r="D60" s="3" t="s">
        <v>14</v>
      </c>
      <c r="E60" s="3" t="s">
        <v>14</v>
      </c>
      <c r="F60" s="3" t="s">
        <v>14</v>
      </c>
      <c r="G60" s="3" t="s">
        <v>14</v>
      </c>
      <c r="H60" s="3" t="s">
        <v>14</v>
      </c>
    </row>
    <row r="61" spans="1:8" x14ac:dyDescent="0.15">
      <c r="A61" s="6" t="s">
        <v>69</v>
      </c>
      <c r="B61" s="3" t="s">
        <v>14</v>
      </c>
      <c r="C61" s="3" t="s">
        <v>14</v>
      </c>
      <c r="D61" s="3" t="s">
        <v>14</v>
      </c>
      <c r="E61" s="3" t="s">
        <v>14</v>
      </c>
      <c r="F61" s="3" t="s">
        <v>14</v>
      </c>
      <c r="G61" s="3" t="s">
        <v>14</v>
      </c>
      <c r="H61" s="3" t="s">
        <v>14</v>
      </c>
    </row>
    <row r="62" spans="1:8" x14ac:dyDescent="0.15">
      <c r="A62" s="6" t="s">
        <v>70</v>
      </c>
      <c r="B62" s="3">
        <v>1362301438</v>
      </c>
      <c r="C62" s="3">
        <v>330575040</v>
      </c>
      <c r="D62" s="3">
        <v>125674500</v>
      </c>
      <c r="E62" s="3">
        <v>1567201978</v>
      </c>
      <c r="F62" s="3">
        <v>929013511</v>
      </c>
      <c r="G62" s="3">
        <v>142666391</v>
      </c>
      <c r="H62" s="3">
        <v>638188467</v>
      </c>
    </row>
    <row r="63" spans="1:8" x14ac:dyDescent="0.15">
      <c r="A63" s="6" t="s">
        <v>71</v>
      </c>
      <c r="B63" s="3">
        <v>35876830</v>
      </c>
      <c r="C63" s="3" t="s">
        <v>14</v>
      </c>
      <c r="D63" s="3" t="s">
        <v>14</v>
      </c>
      <c r="E63" s="3">
        <v>35876830</v>
      </c>
      <c r="F63" s="3">
        <v>28070395</v>
      </c>
      <c r="G63" s="3">
        <v>1866541</v>
      </c>
      <c r="H63" s="3">
        <v>7806435</v>
      </c>
    </row>
    <row r="64" spans="1:8" x14ac:dyDescent="0.15">
      <c r="A64" s="6" t="s">
        <v>72</v>
      </c>
      <c r="B64" s="3">
        <v>1326424608</v>
      </c>
      <c r="C64" s="3">
        <v>330575040</v>
      </c>
      <c r="D64" s="3">
        <v>125674500</v>
      </c>
      <c r="E64" s="3">
        <v>1531325148</v>
      </c>
      <c r="F64" s="3">
        <v>900943116</v>
      </c>
      <c r="G64" s="3">
        <v>140799850</v>
      </c>
      <c r="H64" s="3">
        <v>630382032</v>
      </c>
    </row>
    <row r="65" spans="1:8" x14ac:dyDescent="0.15">
      <c r="A65" s="6" t="s">
        <v>73</v>
      </c>
      <c r="B65" s="3" t="s">
        <v>14</v>
      </c>
      <c r="C65" s="3" t="s">
        <v>14</v>
      </c>
      <c r="D65" s="3" t="s">
        <v>14</v>
      </c>
      <c r="E65" s="3" t="s">
        <v>14</v>
      </c>
      <c r="F65" s="3" t="s">
        <v>14</v>
      </c>
      <c r="G65" s="3" t="s">
        <v>14</v>
      </c>
      <c r="H65" s="3" t="s">
        <v>14</v>
      </c>
    </row>
    <row r="66" spans="1:8" x14ac:dyDescent="0.15">
      <c r="A66" s="6" t="s">
        <v>74</v>
      </c>
      <c r="B66" s="3">
        <v>1586132998</v>
      </c>
      <c r="C66" s="3">
        <v>644615040</v>
      </c>
      <c r="D66" s="3">
        <v>125674500</v>
      </c>
      <c r="E66" s="3">
        <v>2105073538</v>
      </c>
      <c r="F66" s="3">
        <v>1061594990</v>
      </c>
      <c r="G66" s="3">
        <v>147283012</v>
      </c>
      <c r="H66" s="3">
        <v>1043478548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855F-9F24-4610-A524-7055CDE7357B}">
  <dimension ref="A1:B11"/>
  <sheetViews>
    <sheetView workbookViewId="0">
      <selection activeCell="A51" sqref="A51"/>
    </sheetView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9" t="s">
        <v>235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4" t="s">
        <v>84</v>
      </c>
    </row>
    <row r="5" spans="1:2" ht="22.5" customHeight="1" x14ac:dyDescent="0.15">
      <c r="A5" s="10" t="s">
        <v>85</v>
      </c>
      <c r="B5" s="10" t="s">
        <v>144</v>
      </c>
    </row>
    <row r="6" spans="1:2" ht="18" customHeight="1" x14ac:dyDescent="0.15">
      <c r="A6" s="6" t="s">
        <v>236</v>
      </c>
      <c r="B6" s="3"/>
    </row>
    <row r="7" spans="1:2" ht="18" customHeight="1" x14ac:dyDescent="0.15">
      <c r="A7" s="6" t="s">
        <v>237</v>
      </c>
      <c r="B7" s="3">
        <v>28396433</v>
      </c>
    </row>
    <row r="8" spans="1:2" ht="18" customHeight="1" x14ac:dyDescent="0.15">
      <c r="A8" s="6" t="s">
        <v>238</v>
      </c>
      <c r="B8" s="3"/>
    </row>
    <row r="9" spans="1:2" ht="18" customHeight="1" x14ac:dyDescent="0.15">
      <c r="A9" s="6"/>
      <c r="B9" s="3"/>
    </row>
    <row r="10" spans="1:2" ht="18" customHeight="1" x14ac:dyDescent="0.15">
      <c r="A10" s="6"/>
      <c r="B10" s="3"/>
    </row>
    <row r="11" spans="1:2" ht="18" customHeight="1" x14ac:dyDescent="0.15">
      <c r="A11" s="12" t="s">
        <v>74</v>
      </c>
      <c r="B11" s="3">
        <f>B7</f>
        <v>28396433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FAF2-C169-4B99-9FDB-80D95384A3AD}">
  <sheetPr>
    <pageSetUpPr fitToPage="1"/>
  </sheetPr>
  <dimension ref="A1:I66"/>
  <sheetViews>
    <sheetView workbookViewId="0">
      <selection sqref="A1:I1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9" ht="21" x14ac:dyDescent="0.15">
      <c r="A1" s="8" t="s">
        <v>82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4</v>
      </c>
    </row>
    <row r="5" spans="1:9" ht="22.5" x14ac:dyDescent="0.15">
      <c r="A5" s="7" t="s">
        <v>5</v>
      </c>
      <c r="B5" s="2" t="s">
        <v>81</v>
      </c>
      <c r="C5" s="7" t="s">
        <v>80</v>
      </c>
      <c r="D5" s="7" t="s">
        <v>79</v>
      </c>
      <c r="E5" s="7" t="s">
        <v>78</v>
      </c>
      <c r="F5" s="7" t="s">
        <v>77</v>
      </c>
      <c r="G5" s="7" t="s">
        <v>76</v>
      </c>
      <c r="H5" s="7" t="s">
        <v>75</v>
      </c>
      <c r="I5" s="7" t="s">
        <v>74</v>
      </c>
    </row>
    <row r="6" spans="1:9" x14ac:dyDescent="0.15">
      <c r="A6" s="6" t="s">
        <v>13</v>
      </c>
      <c r="B6" s="3" t="s">
        <v>14</v>
      </c>
      <c r="C6" s="3" t="s">
        <v>14</v>
      </c>
      <c r="D6" s="3" t="s">
        <v>14</v>
      </c>
      <c r="E6" s="3" t="s">
        <v>14</v>
      </c>
      <c r="F6" s="3" t="s">
        <v>14</v>
      </c>
      <c r="G6" s="3">
        <v>405290081</v>
      </c>
      <c r="H6" s="3" t="s">
        <v>14</v>
      </c>
      <c r="I6" s="3">
        <v>405290081</v>
      </c>
    </row>
    <row r="7" spans="1:9" x14ac:dyDescent="0.15">
      <c r="A7" s="6" t="s">
        <v>15</v>
      </c>
      <c r="B7" s="3" t="s">
        <v>14</v>
      </c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14</v>
      </c>
      <c r="I7" s="3" t="s">
        <v>14</v>
      </c>
    </row>
    <row r="8" spans="1:9" x14ac:dyDescent="0.15">
      <c r="A8" s="6" t="s">
        <v>16</v>
      </c>
      <c r="B8" s="3" t="s">
        <v>14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  <c r="I8" s="3" t="s">
        <v>14</v>
      </c>
    </row>
    <row r="9" spans="1:9" x14ac:dyDescent="0.15">
      <c r="A9" s="6" t="s">
        <v>17</v>
      </c>
      <c r="B9" s="3" t="s">
        <v>14</v>
      </c>
      <c r="C9" s="3" t="s">
        <v>14</v>
      </c>
      <c r="D9" s="3" t="s">
        <v>14</v>
      </c>
      <c r="E9" s="3" t="s">
        <v>14</v>
      </c>
      <c r="F9" s="3" t="s">
        <v>14</v>
      </c>
      <c r="G9" s="3">
        <v>75301719</v>
      </c>
      <c r="H9" s="3" t="s">
        <v>14</v>
      </c>
      <c r="I9" s="3">
        <v>75301719</v>
      </c>
    </row>
    <row r="10" spans="1:9" x14ac:dyDescent="0.15">
      <c r="A10" s="6" t="s">
        <v>18</v>
      </c>
      <c r="B10" s="3" t="s">
        <v>14</v>
      </c>
      <c r="C10" s="3" t="s">
        <v>14</v>
      </c>
      <c r="D10" s="3" t="s">
        <v>14</v>
      </c>
      <c r="E10" s="3" t="s">
        <v>14</v>
      </c>
      <c r="F10" s="3" t="s">
        <v>14</v>
      </c>
      <c r="G10" s="3" t="s">
        <v>14</v>
      </c>
      <c r="H10" s="3" t="s">
        <v>14</v>
      </c>
      <c r="I10" s="3" t="s">
        <v>14</v>
      </c>
    </row>
    <row r="11" spans="1:9" x14ac:dyDescent="0.15">
      <c r="A11" s="6" t="s">
        <v>19</v>
      </c>
      <c r="B11" s="3" t="s">
        <v>14</v>
      </c>
      <c r="C11" s="3" t="s">
        <v>14</v>
      </c>
      <c r="D11" s="3" t="s">
        <v>14</v>
      </c>
      <c r="E11" s="3" t="s">
        <v>14</v>
      </c>
      <c r="F11" s="3" t="s">
        <v>14</v>
      </c>
      <c r="G11" s="3" t="s">
        <v>14</v>
      </c>
      <c r="H11" s="3" t="s">
        <v>14</v>
      </c>
      <c r="I11" s="3" t="s">
        <v>14</v>
      </c>
    </row>
    <row r="12" spans="1:9" x14ac:dyDescent="0.15">
      <c r="A12" s="6" t="s">
        <v>20</v>
      </c>
      <c r="B12" s="3" t="s">
        <v>14</v>
      </c>
      <c r="C12" s="3" t="s">
        <v>14</v>
      </c>
      <c r="D12" s="3" t="s">
        <v>14</v>
      </c>
      <c r="E12" s="3" t="s">
        <v>14</v>
      </c>
      <c r="F12" s="3" t="s">
        <v>14</v>
      </c>
      <c r="G12" s="3">
        <v>2</v>
      </c>
      <c r="H12" s="3" t="s">
        <v>14</v>
      </c>
      <c r="I12" s="3">
        <v>2</v>
      </c>
    </row>
    <row r="13" spans="1:9" x14ac:dyDescent="0.15">
      <c r="A13" s="6" t="s">
        <v>21</v>
      </c>
      <c r="B13" s="3" t="s">
        <v>14</v>
      </c>
      <c r="C13" s="3" t="s">
        <v>14</v>
      </c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  <c r="I13" s="3" t="s">
        <v>14</v>
      </c>
    </row>
    <row r="14" spans="1:9" x14ac:dyDescent="0.15">
      <c r="A14" s="6" t="s">
        <v>22</v>
      </c>
      <c r="B14" s="3" t="s">
        <v>14</v>
      </c>
      <c r="C14" s="3" t="s">
        <v>14</v>
      </c>
      <c r="D14" s="3" t="s">
        <v>14</v>
      </c>
      <c r="E14" s="3" t="s">
        <v>14</v>
      </c>
      <c r="F14" s="3" t="s">
        <v>14</v>
      </c>
      <c r="G14" s="3" t="s">
        <v>14</v>
      </c>
      <c r="H14" s="3" t="s">
        <v>14</v>
      </c>
      <c r="I14" s="3" t="s">
        <v>14</v>
      </c>
    </row>
    <row r="15" spans="1:9" x14ac:dyDescent="0.15">
      <c r="A15" s="6" t="s">
        <v>23</v>
      </c>
      <c r="B15" s="3" t="s">
        <v>14</v>
      </c>
      <c r="C15" s="3" t="s">
        <v>14</v>
      </c>
      <c r="D15" s="3" t="s">
        <v>14</v>
      </c>
      <c r="E15" s="3" t="s">
        <v>14</v>
      </c>
      <c r="F15" s="3" t="s">
        <v>14</v>
      </c>
      <c r="G15" s="3" t="s">
        <v>14</v>
      </c>
      <c r="H15" s="3" t="s">
        <v>14</v>
      </c>
      <c r="I15" s="3" t="s">
        <v>14</v>
      </c>
    </row>
    <row r="16" spans="1:9" x14ac:dyDescent="0.15">
      <c r="A16" s="6" t="s">
        <v>24</v>
      </c>
      <c r="B16" s="3" t="s">
        <v>14</v>
      </c>
      <c r="C16" s="3" t="s">
        <v>14</v>
      </c>
      <c r="D16" s="3" t="s">
        <v>14</v>
      </c>
      <c r="E16" s="3" t="s">
        <v>14</v>
      </c>
      <c r="F16" s="3" t="s">
        <v>14</v>
      </c>
      <c r="G16" s="3">
        <v>329988360</v>
      </c>
      <c r="H16" s="3" t="s">
        <v>14</v>
      </c>
      <c r="I16" s="3">
        <v>329988360</v>
      </c>
    </row>
    <row r="17" spans="1:9" x14ac:dyDescent="0.15">
      <c r="A17" s="6" t="s">
        <v>25</v>
      </c>
      <c r="B17" s="3" t="s">
        <v>14</v>
      </c>
      <c r="C17" s="3" t="s">
        <v>14</v>
      </c>
      <c r="D17" s="3" t="s">
        <v>14</v>
      </c>
      <c r="E17" s="3" t="s">
        <v>14</v>
      </c>
      <c r="F17" s="3" t="s">
        <v>14</v>
      </c>
      <c r="G17" s="3" t="s">
        <v>14</v>
      </c>
      <c r="H17" s="3" t="s">
        <v>14</v>
      </c>
      <c r="I17" s="3" t="s">
        <v>14</v>
      </c>
    </row>
    <row r="18" spans="1:9" x14ac:dyDescent="0.15">
      <c r="A18" s="6" t="s">
        <v>26</v>
      </c>
      <c r="B18" s="3" t="s">
        <v>14</v>
      </c>
      <c r="C18" s="3" t="s">
        <v>14</v>
      </c>
      <c r="D18" s="3" t="s">
        <v>14</v>
      </c>
      <c r="E18" s="3" t="s">
        <v>14</v>
      </c>
      <c r="F18" s="3" t="s">
        <v>14</v>
      </c>
      <c r="G18" s="3" t="s">
        <v>14</v>
      </c>
      <c r="H18" s="3" t="s">
        <v>14</v>
      </c>
      <c r="I18" s="3" t="s">
        <v>14</v>
      </c>
    </row>
    <row r="19" spans="1:9" x14ac:dyDescent="0.15">
      <c r="A19" s="6" t="s">
        <v>27</v>
      </c>
      <c r="B19" s="3" t="s">
        <v>14</v>
      </c>
      <c r="C19" s="3" t="s">
        <v>14</v>
      </c>
      <c r="D19" s="3" t="s">
        <v>14</v>
      </c>
      <c r="E19" s="3" t="s">
        <v>14</v>
      </c>
      <c r="F19" s="3" t="s">
        <v>14</v>
      </c>
      <c r="G19" s="3" t="s">
        <v>14</v>
      </c>
      <c r="H19" s="3" t="s">
        <v>14</v>
      </c>
      <c r="I19" s="3" t="s">
        <v>14</v>
      </c>
    </row>
    <row r="20" spans="1:9" x14ac:dyDescent="0.15">
      <c r="A20" s="6" t="s">
        <v>28</v>
      </c>
      <c r="B20" s="3" t="s">
        <v>14</v>
      </c>
      <c r="C20" s="3" t="s">
        <v>14</v>
      </c>
      <c r="D20" s="3" t="s">
        <v>14</v>
      </c>
      <c r="E20" s="3" t="s">
        <v>14</v>
      </c>
      <c r="F20" s="3" t="s">
        <v>14</v>
      </c>
      <c r="G20" s="3" t="s">
        <v>14</v>
      </c>
      <c r="H20" s="3" t="s">
        <v>14</v>
      </c>
      <c r="I20" s="3" t="s">
        <v>14</v>
      </c>
    </row>
    <row r="21" spans="1:9" x14ac:dyDescent="0.15">
      <c r="A21" s="6" t="s">
        <v>29</v>
      </c>
      <c r="B21" s="3" t="s">
        <v>14</v>
      </c>
      <c r="C21" s="3" t="s">
        <v>14</v>
      </c>
      <c r="D21" s="3" t="s">
        <v>14</v>
      </c>
      <c r="E21" s="3" t="s">
        <v>14</v>
      </c>
      <c r="F21" s="3" t="s">
        <v>14</v>
      </c>
      <c r="G21" s="3" t="s">
        <v>14</v>
      </c>
      <c r="H21" s="3" t="s">
        <v>14</v>
      </c>
      <c r="I21" s="3" t="s">
        <v>14</v>
      </c>
    </row>
    <row r="22" spans="1:9" x14ac:dyDescent="0.15">
      <c r="A22" s="6" t="s">
        <v>30</v>
      </c>
      <c r="B22" s="3" t="s">
        <v>14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  <c r="I22" s="3" t="s">
        <v>14</v>
      </c>
    </row>
    <row r="23" spans="1:9" x14ac:dyDescent="0.15">
      <c r="A23" s="6" t="s">
        <v>31</v>
      </c>
      <c r="B23" s="3" t="s">
        <v>14</v>
      </c>
      <c r="C23" s="3" t="s">
        <v>14</v>
      </c>
      <c r="D23" s="3" t="s">
        <v>14</v>
      </c>
      <c r="E23" s="3" t="s">
        <v>14</v>
      </c>
      <c r="F23" s="3" t="s">
        <v>14</v>
      </c>
      <c r="G23" s="3" t="s">
        <v>14</v>
      </c>
      <c r="H23" s="3" t="s">
        <v>14</v>
      </c>
      <c r="I23" s="3" t="s">
        <v>14</v>
      </c>
    </row>
    <row r="24" spans="1:9" x14ac:dyDescent="0.15">
      <c r="A24" s="6" t="s">
        <v>32</v>
      </c>
      <c r="B24" s="3" t="s">
        <v>14</v>
      </c>
      <c r="C24" s="3" t="s">
        <v>14</v>
      </c>
      <c r="D24" s="3" t="s">
        <v>14</v>
      </c>
      <c r="E24" s="3" t="s">
        <v>14</v>
      </c>
      <c r="F24" s="3" t="s">
        <v>14</v>
      </c>
      <c r="G24" s="3" t="s">
        <v>14</v>
      </c>
      <c r="H24" s="3" t="s">
        <v>14</v>
      </c>
      <c r="I24" s="3" t="s">
        <v>14</v>
      </c>
    </row>
    <row r="25" spans="1:9" x14ac:dyDescent="0.15">
      <c r="A25" s="6" t="s">
        <v>33</v>
      </c>
      <c r="B25" s="3" t="s">
        <v>14</v>
      </c>
      <c r="C25" s="3" t="s">
        <v>14</v>
      </c>
      <c r="D25" s="3" t="s">
        <v>14</v>
      </c>
      <c r="E25" s="3" t="s">
        <v>14</v>
      </c>
      <c r="F25" s="3" t="s">
        <v>14</v>
      </c>
      <c r="G25" s="3" t="s">
        <v>14</v>
      </c>
      <c r="H25" s="3" t="s">
        <v>14</v>
      </c>
      <c r="I25" s="3" t="s">
        <v>14</v>
      </c>
    </row>
    <row r="26" spans="1:9" x14ac:dyDescent="0.15">
      <c r="A26" s="6" t="s">
        <v>34</v>
      </c>
      <c r="B26" s="3" t="s">
        <v>14</v>
      </c>
      <c r="C26" s="3" t="s">
        <v>14</v>
      </c>
      <c r="D26" s="3" t="s">
        <v>14</v>
      </c>
      <c r="E26" s="3" t="s">
        <v>14</v>
      </c>
      <c r="F26" s="3" t="s">
        <v>14</v>
      </c>
      <c r="G26" s="3" t="s">
        <v>14</v>
      </c>
      <c r="H26" s="3" t="s">
        <v>14</v>
      </c>
      <c r="I26" s="3" t="s">
        <v>14</v>
      </c>
    </row>
    <row r="27" spans="1:9" x14ac:dyDescent="0.15">
      <c r="A27" s="6" t="s">
        <v>35</v>
      </c>
      <c r="B27" s="3" t="s">
        <v>14</v>
      </c>
      <c r="C27" s="3" t="s">
        <v>14</v>
      </c>
      <c r="D27" s="3" t="s">
        <v>14</v>
      </c>
      <c r="E27" s="3" t="s">
        <v>14</v>
      </c>
      <c r="F27" s="3" t="s">
        <v>14</v>
      </c>
      <c r="G27" s="3" t="s">
        <v>14</v>
      </c>
      <c r="H27" s="3" t="s">
        <v>14</v>
      </c>
      <c r="I27" s="3" t="s">
        <v>14</v>
      </c>
    </row>
    <row r="28" spans="1:9" x14ac:dyDescent="0.15">
      <c r="A28" s="6" t="s">
        <v>36</v>
      </c>
      <c r="B28" s="3" t="s">
        <v>14</v>
      </c>
      <c r="C28" s="3" t="s">
        <v>14</v>
      </c>
      <c r="D28" s="3" t="s">
        <v>14</v>
      </c>
      <c r="E28" s="3" t="s">
        <v>14</v>
      </c>
      <c r="F28" s="3" t="s">
        <v>14</v>
      </c>
      <c r="G28" s="3" t="s">
        <v>14</v>
      </c>
      <c r="H28" s="3" t="s">
        <v>14</v>
      </c>
      <c r="I28" s="3" t="s">
        <v>14</v>
      </c>
    </row>
    <row r="29" spans="1:9" x14ac:dyDescent="0.15">
      <c r="A29" s="6" t="s">
        <v>37</v>
      </c>
      <c r="B29" s="3" t="s">
        <v>14</v>
      </c>
      <c r="C29" s="3" t="s">
        <v>14</v>
      </c>
      <c r="D29" s="3" t="s">
        <v>14</v>
      </c>
      <c r="E29" s="3" t="s">
        <v>14</v>
      </c>
      <c r="F29" s="3" t="s">
        <v>14</v>
      </c>
      <c r="G29" s="3" t="s">
        <v>14</v>
      </c>
      <c r="H29" s="3" t="s">
        <v>14</v>
      </c>
      <c r="I29" s="3" t="s">
        <v>14</v>
      </c>
    </row>
    <row r="30" spans="1:9" x14ac:dyDescent="0.15">
      <c r="A30" s="6" t="s">
        <v>38</v>
      </c>
      <c r="B30" s="3" t="s">
        <v>14</v>
      </c>
      <c r="C30" s="3" t="s">
        <v>14</v>
      </c>
      <c r="D30" s="3" t="s">
        <v>14</v>
      </c>
      <c r="E30" s="3" t="s">
        <v>14</v>
      </c>
      <c r="F30" s="3" t="s">
        <v>14</v>
      </c>
      <c r="G30" s="3" t="s">
        <v>14</v>
      </c>
      <c r="H30" s="3" t="s">
        <v>14</v>
      </c>
      <c r="I30" s="3" t="s">
        <v>14</v>
      </c>
    </row>
    <row r="31" spans="1:9" x14ac:dyDescent="0.15">
      <c r="A31" s="6" t="s">
        <v>39</v>
      </c>
      <c r="B31" s="3" t="s">
        <v>14</v>
      </c>
      <c r="C31" s="3" t="s">
        <v>14</v>
      </c>
      <c r="D31" s="3" t="s">
        <v>14</v>
      </c>
      <c r="E31" s="3" t="s">
        <v>14</v>
      </c>
      <c r="F31" s="3" t="s">
        <v>14</v>
      </c>
      <c r="G31" s="3" t="s">
        <v>14</v>
      </c>
      <c r="H31" s="3" t="s">
        <v>14</v>
      </c>
      <c r="I31" s="3" t="s">
        <v>14</v>
      </c>
    </row>
    <row r="32" spans="1:9" x14ac:dyDescent="0.15">
      <c r="A32" s="6" t="s">
        <v>40</v>
      </c>
      <c r="B32" s="3" t="s">
        <v>14</v>
      </c>
      <c r="C32" s="3" t="s">
        <v>14</v>
      </c>
      <c r="D32" s="3" t="s">
        <v>14</v>
      </c>
      <c r="E32" s="3" t="s">
        <v>14</v>
      </c>
      <c r="F32" s="3" t="s">
        <v>14</v>
      </c>
      <c r="G32" s="3" t="s">
        <v>14</v>
      </c>
      <c r="H32" s="3" t="s">
        <v>14</v>
      </c>
      <c r="I32" s="3" t="s">
        <v>14</v>
      </c>
    </row>
    <row r="33" spans="1:9" x14ac:dyDescent="0.15">
      <c r="A33" s="6" t="s">
        <v>41</v>
      </c>
      <c r="B33" s="3" t="s">
        <v>14</v>
      </c>
      <c r="C33" s="3" t="s">
        <v>14</v>
      </c>
      <c r="D33" s="3" t="s">
        <v>14</v>
      </c>
      <c r="E33" s="3" t="s">
        <v>14</v>
      </c>
      <c r="F33" s="3" t="s">
        <v>14</v>
      </c>
      <c r="G33" s="3" t="s">
        <v>14</v>
      </c>
      <c r="H33" s="3" t="s">
        <v>14</v>
      </c>
      <c r="I33" s="3" t="s">
        <v>14</v>
      </c>
    </row>
    <row r="34" spans="1:9" x14ac:dyDescent="0.15">
      <c r="A34" s="6" t="s">
        <v>42</v>
      </c>
      <c r="B34" s="3" t="s">
        <v>14</v>
      </c>
      <c r="C34" s="3" t="s">
        <v>14</v>
      </c>
      <c r="D34" s="3" t="s">
        <v>14</v>
      </c>
      <c r="E34" s="3" t="s">
        <v>14</v>
      </c>
      <c r="F34" s="3" t="s">
        <v>14</v>
      </c>
      <c r="G34" s="3" t="s">
        <v>14</v>
      </c>
      <c r="H34" s="3" t="s">
        <v>14</v>
      </c>
      <c r="I34" s="3" t="s">
        <v>14</v>
      </c>
    </row>
    <row r="35" spans="1:9" x14ac:dyDescent="0.15">
      <c r="A35" s="6" t="s">
        <v>43</v>
      </c>
      <c r="B35" s="3" t="s">
        <v>14</v>
      </c>
      <c r="C35" s="3" t="s">
        <v>14</v>
      </c>
      <c r="D35" s="3" t="s">
        <v>14</v>
      </c>
      <c r="E35" s="3" t="s">
        <v>14</v>
      </c>
      <c r="F35" s="3" t="s">
        <v>14</v>
      </c>
      <c r="G35" s="3" t="s">
        <v>14</v>
      </c>
      <c r="H35" s="3" t="s">
        <v>14</v>
      </c>
      <c r="I35" s="3" t="s">
        <v>14</v>
      </c>
    </row>
    <row r="36" spans="1:9" x14ac:dyDescent="0.15">
      <c r="A36" s="6" t="s">
        <v>44</v>
      </c>
      <c r="B36" s="3" t="s">
        <v>14</v>
      </c>
      <c r="C36" s="3" t="s">
        <v>14</v>
      </c>
      <c r="D36" s="3" t="s">
        <v>14</v>
      </c>
      <c r="E36" s="3" t="s">
        <v>14</v>
      </c>
      <c r="F36" s="3" t="s">
        <v>14</v>
      </c>
      <c r="G36" s="3" t="s">
        <v>14</v>
      </c>
      <c r="H36" s="3" t="s">
        <v>14</v>
      </c>
      <c r="I36" s="3" t="s">
        <v>14</v>
      </c>
    </row>
    <row r="37" spans="1:9" x14ac:dyDescent="0.15">
      <c r="A37" s="6" t="s">
        <v>45</v>
      </c>
      <c r="B37" s="3" t="s">
        <v>14</v>
      </c>
      <c r="C37" s="3" t="s">
        <v>14</v>
      </c>
      <c r="D37" s="3" t="s">
        <v>14</v>
      </c>
      <c r="E37" s="3" t="s">
        <v>14</v>
      </c>
      <c r="F37" s="3" t="s">
        <v>14</v>
      </c>
      <c r="G37" s="3" t="s">
        <v>14</v>
      </c>
      <c r="H37" s="3" t="s">
        <v>14</v>
      </c>
      <c r="I37" s="3" t="s">
        <v>14</v>
      </c>
    </row>
    <row r="38" spans="1:9" x14ac:dyDescent="0.15">
      <c r="A38" s="6" t="s">
        <v>46</v>
      </c>
      <c r="B38" s="3" t="s">
        <v>14</v>
      </c>
      <c r="C38" s="3" t="s">
        <v>14</v>
      </c>
      <c r="D38" s="3" t="s">
        <v>14</v>
      </c>
      <c r="E38" s="3" t="s">
        <v>14</v>
      </c>
      <c r="F38" s="3" t="s">
        <v>14</v>
      </c>
      <c r="G38" s="3" t="s">
        <v>14</v>
      </c>
      <c r="H38" s="3" t="s">
        <v>14</v>
      </c>
      <c r="I38" s="3" t="s">
        <v>14</v>
      </c>
    </row>
    <row r="39" spans="1:9" x14ac:dyDescent="0.15">
      <c r="A39" s="6" t="s">
        <v>47</v>
      </c>
      <c r="B39" s="3" t="s">
        <v>14</v>
      </c>
      <c r="C39" s="3" t="s">
        <v>14</v>
      </c>
      <c r="D39" s="3" t="s">
        <v>14</v>
      </c>
      <c r="E39" s="3" t="s">
        <v>14</v>
      </c>
      <c r="F39" s="3" t="s">
        <v>14</v>
      </c>
      <c r="G39" s="3" t="s">
        <v>14</v>
      </c>
      <c r="H39" s="3" t="s">
        <v>14</v>
      </c>
      <c r="I39" s="3" t="s">
        <v>14</v>
      </c>
    </row>
    <row r="40" spans="1:9" x14ac:dyDescent="0.15">
      <c r="A40" s="6" t="s">
        <v>48</v>
      </c>
      <c r="B40" s="3" t="s">
        <v>14</v>
      </c>
      <c r="C40" s="3" t="s">
        <v>14</v>
      </c>
      <c r="D40" s="3" t="s">
        <v>14</v>
      </c>
      <c r="E40" s="3" t="s">
        <v>14</v>
      </c>
      <c r="F40" s="3" t="s">
        <v>14</v>
      </c>
      <c r="G40" s="3" t="s">
        <v>14</v>
      </c>
      <c r="H40" s="3" t="s">
        <v>14</v>
      </c>
      <c r="I40" s="3" t="s">
        <v>14</v>
      </c>
    </row>
    <row r="41" spans="1:9" x14ac:dyDescent="0.15">
      <c r="A41" s="6" t="s">
        <v>49</v>
      </c>
      <c r="B41" s="3" t="s">
        <v>14</v>
      </c>
      <c r="C41" s="3" t="s">
        <v>14</v>
      </c>
      <c r="D41" s="3" t="s">
        <v>14</v>
      </c>
      <c r="E41" s="3" t="s">
        <v>14</v>
      </c>
      <c r="F41" s="3" t="s">
        <v>14</v>
      </c>
      <c r="G41" s="3" t="s">
        <v>14</v>
      </c>
      <c r="H41" s="3" t="s">
        <v>14</v>
      </c>
      <c r="I41" s="3" t="s">
        <v>14</v>
      </c>
    </row>
    <row r="42" spans="1:9" x14ac:dyDescent="0.15">
      <c r="A42" s="6" t="s">
        <v>50</v>
      </c>
      <c r="B42" s="3" t="s">
        <v>14</v>
      </c>
      <c r="C42" s="3" t="s">
        <v>14</v>
      </c>
      <c r="D42" s="3" t="s">
        <v>14</v>
      </c>
      <c r="E42" s="3" t="s">
        <v>14</v>
      </c>
      <c r="F42" s="3" t="s">
        <v>14</v>
      </c>
      <c r="G42" s="3" t="s">
        <v>14</v>
      </c>
      <c r="H42" s="3" t="s">
        <v>14</v>
      </c>
      <c r="I42" s="3" t="s">
        <v>14</v>
      </c>
    </row>
    <row r="43" spans="1:9" x14ac:dyDescent="0.15">
      <c r="A43" s="6" t="s">
        <v>51</v>
      </c>
      <c r="B43" s="3" t="s">
        <v>14</v>
      </c>
      <c r="C43" s="3" t="s">
        <v>14</v>
      </c>
      <c r="D43" s="3" t="s">
        <v>14</v>
      </c>
      <c r="E43" s="3" t="s">
        <v>14</v>
      </c>
      <c r="F43" s="3" t="s">
        <v>14</v>
      </c>
      <c r="G43" s="3" t="s">
        <v>14</v>
      </c>
      <c r="H43" s="3" t="s">
        <v>14</v>
      </c>
      <c r="I43" s="3" t="s">
        <v>14</v>
      </c>
    </row>
    <row r="44" spans="1:9" x14ac:dyDescent="0.15">
      <c r="A44" s="6" t="s">
        <v>52</v>
      </c>
      <c r="B44" s="3" t="s">
        <v>14</v>
      </c>
      <c r="C44" s="3" t="s">
        <v>14</v>
      </c>
      <c r="D44" s="3" t="s">
        <v>14</v>
      </c>
      <c r="E44" s="3" t="s">
        <v>14</v>
      </c>
      <c r="F44" s="3" t="s">
        <v>14</v>
      </c>
      <c r="G44" s="3" t="s">
        <v>14</v>
      </c>
      <c r="H44" s="3" t="s">
        <v>14</v>
      </c>
      <c r="I44" s="3" t="s">
        <v>14</v>
      </c>
    </row>
    <row r="45" spans="1:9" x14ac:dyDescent="0.15">
      <c r="A45" s="6" t="s">
        <v>53</v>
      </c>
      <c r="B45" s="3" t="s">
        <v>14</v>
      </c>
      <c r="C45" s="3" t="s">
        <v>14</v>
      </c>
      <c r="D45" s="3" t="s">
        <v>14</v>
      </c>
      <c r="E45" s="3" t="s">
        <v>14</v>
      </c>
      <c r="F45" s="3" t="s">
        <v>14</v>
      </c>
      <c r="G45" s="3" t="s">
        <v>14</v>
      </c>
      <c r="H45" s="3" t="s">
        <v>14</v>
      </c>
      <c r="I45" s="3" t="s">
        <v>14</v>
      </c>
    </row>
    <row r="46" spans="1:9" x14ac:dyDescent="0.15">
      <c r="A46" s="6" t="s">
        <v>54</v>
      </c>
      <c r="B46" s="3" t="s">
        <v>14</v>
      </c>
      <c r="C46" s="3" t="s">
        <v>14</v>
      </c>
      <c r="D46" s="3" t="s">
        <v>14</v>
      </c>
      <c r="E46" s="3" t="s">
        <v>14</v>
      </c>
      <c r="F46" s="3" t="s">
        <v>14</v>
      </c>
      <c r="G46" s="3" t="s">
        <v>14</v>
      </c>
      <c r="H46" s="3" t="s">
        <v>14</v>
      </c>
      <c r="I46" s="3" t="s">
        <v>14</v>
      </c>
    </row>
    <row r="47" spans="1:9" x14ac:dyDescent="0.15">
      <c r="A47" s="6" t="s">
        <v>55</v>
      </c>
      <c r="B47" s="3" t="s">
        <v>14</v>
      </c>
      <c r="C47" s="3" t="s">
        <v>14</v>
      </c>
      <c r="D47" s="3" t="s">
        <v>14</v>
      </c>
      <c r="E47" s="3" t="s">
        <v>14</v>
      </c>
      <c r="F47" s="3" t="s">
        <v>14</v>
      </c>
      <c r="G47" s="3" t="s">
        <v>14</v>
      </c>
      <c r="H47" s="3" t="s">
        <v>14</v>
      </c>
      <c r="I47" s="3" t="s">
        <v>14</v>
      </c>
    </row>
    <row r="48" spans="1:9" x14ac:dyDescent="0.15">
      <c r="A48" s="6" t="s">
        <v>56</v>
      </c>
      <c r="B48" s="3" t="s">
        <v>14</v>
      </c>
      <c r="C48" s="3" t="s">
        <v>14</v>
      </c>
      <c r="D48" s="3" t="s">
        <v>14</v>
      </c>
      <c r="E48" s="3" t="s">
        <v>14</v>
      </c>
      <c r="F48" s="3" t="s">
        <v>14</v>
      </c>
      <c r="G48" s="3" t="s">
        <v>14</v>
      </c>
      <c r="H48" s="3" t="s">
        <v>14</v>
      </c>
      <c r="I48" s="3" t="s">
        <v>14</v>
      </c>
    </row>
    <row r="49" spans="1:9" x14ac:dyDescent="0.15">
      <c r="A49" s="6" t="s">
        <v>57</v>
      </c>
      <c r="B49" s="3" t="s">
        <v>14</v>
      </c>
      <c r="C49" s="3" t="s">
        <v>14</v>
      </c>
      <c r="D49" s="3" t="s">
        <v>14</v>
      </c>
      <c r="E49" s="3" t="s">
        <v>14</v>
      </c>
      <c r="F49" s="3" t="s">
        <v>14</v>
      </c>
      <c r="G49" s="3" t="s">
        <v>14</v>
      </c>
      <c r="H49" s="3" t="s">
        <v>14</v>
      </c>
      <c r="I49" s="3" t="s">
        <v>14</v>
      </c>
    </row>
    <row r="50" spans="1:9" x14ac:dyDescent="0.15">
      <c r="A50" s="6" t="s">
        <v>58</v>
      </c>
      <c r="B50" s="3" t="s">
        <v>14</v>
      </c>
      <c r="C50" s="3" t="s">
        <v>14</v>
      </c>
      <c r="D50" s="3" t="s">
        <v>14</v>
      </c>
      <c r="E50" s="3" t="s">
        <v>14</v>
      </c>
      <c r="F50" s="3" t="s">
        <v>14</v>
      </c>
      <c r="G50" s="3" t="s">
        <v>14</v>
      </c>
      <c r="H50" s="3" t="s">
        <v>14</v>
      </c>
      <c r="I50" s="3" t="s">
        <v>14</v>
      </c>
    </row>
    <row r="51" spans="1:9" x14ac:dyDescent="0.15">
      <c r="A51" s="6" t="s">
        <v>59</v>
      </c>
      <c r="B51" s="3" t="s">
        <v>14</v>
      </c>
      <c r="C51" s="3" t="s">
        <v>14</v>
      </c>
      <c r="D51" s="3" t="s">
        <v>14</v>
      </c>
      <c r="E51" s="3" t="s">
        <v>14</v>
      </c>
      <c r="F51" s="3" t="s">
        <v>14</v>
      </c>
      <c r="G51" s="3" t="s">
        <v>14</v>
      </c>
      <c r="H51" s="3" t="s">
        <v>14</v>
      </c>
      <c r="I51" s="3" t="s">
        <v>14</v>
      </c>
    </row>
    <row r="52" spans="1:9" x14ac:dyDescent="0.15">
      <c r="A52" s="6" t="s">
        <v>60</v>
      </c>
      <c r="B52" s="3" t="s">
        <v>14</v>
      </c>
      <c r="C52" s="3" t="s">
        <v>14</v>
      </c>
      <c r="D52" s="3" t="s">
        <v>14</v>
      </c>
      <c r="E52" s="3" t="s">
        <v>14</v>
      </c>
      <c r="F52" s="3" t="s">
        <v>14</v>
      </c>
      <c r="G52" s="3" t="s">
        <v>14</v>
      </c>
      <c r="H52" s="3" t="s">
        <v>14</v>
      </c>
      <c r="I52" s="3" t="s">
        <v>14</v>
      </c>
    </row>
    <row r="53" spans="1:9" x14ac:dyDescent="0.15">
      <c r="A53" s="6" t="s">
        <v>61</v>
      </c>
      <c r="B53" s="3" t="s">
        <v>14</v>
      </c>
      <c r="C53" s="3" t="s">
        <v>14</v>
      </c>
      <c r="D53" s="3" t="s">
        <v>14</v>
      </c>
      <c r="E53" s="3" t="s">
        <v>14</v>
      </c>
      <c r="F53" s="3" t="s">
        <v>14</v>
      </c>
      <c r="G53" s="3" t="s">
        <v>14</v>
      </c>
      <c r="H53" s="3" t="s">
        <v>14</v>
      </c>
      <c r="I53" s="3" t="s">
        <v>14</v>
      </c>
    </row>
    <row r="54" spans="1:9" x14ac:dyDescent="0.15">
      <c r="A54" s="6" t="s">
        <v>62</v>
      </c>
      <c r="B54" s="3" t="s">
        <v>14</v>
      </c>
      <c r="C54" s="3" t="s">
        <v>14</v>
      </c>
      <c r="D54" s="3" t="s">
        <v>14</v>
      </c>
      <c r="E54" s="3" t="s">
        <v>14</v>
      </c>
      <c r="F54" s="3" t="s">
        <v>14</v>
      </c>
      <c r="G54" s="3" t="s">
        <v>14</v>
      </c>
      <c r="H54" s="3" t="s">
        <v>14</v>
      </c>
      <c r="I54" s="3" t="s">
        <v>14</v>
      </c>
    </row>
    <row r="55" spans="1:9" x14ac:dyDescent="0.15">
      <c r="A55" s="6" t="s">
        <v>63</v>
      </c>
      <c r="B55" s="3" t="s">
        <v>14</v>
      </c>
      <c r="C55" s="3" t="s">
        <v>14</v>
      </c>
      <c r="D55" s="3" t="s">
        <v>14</v>
      </c>
      <c r="E55" s="3" t="s">
        <v>14</v>
      </c>
      <c r="F55" s="3" t="s">
        <v>14</v>
      </c>
      <c r="G55" s="3" t="s">
        <v>14</v>
      </c>
      <c r="H55" s="3" t="s">
        <v>14</v>
      </c>
      <c r="I55" s="3" t="s">
        <v>14</v>
      </c>
    </row>
    <row r="56" spans="1:9" x14ac:dyDescent="0.15">
      <c r="A56" s="6" t="s">
        <v>64</v>
      </c>
      <c r="B56" s="3" t="s">
        <v>14</v>
      </c>
      <c r="C56" s="3" t="s">
        <v>14</v>
      </c>
      <c r="D56" s="3" t="s">
        <v>14</v>
      </c>
      <c r="E56" s="3" t="s">
        <v>14</v>
      </c>
      <c r="F56" s="3" t="s">
        <v>14</v>
      </c>
      <c r="G56" s="3" t="s">
        <v>14</v>
      </c>
      <c r="H56" s="3" t="s">
        <v>14</v>
      </c>
      <c r="I56" s="3" t="s">
        <v>14</v>
      </c>
    </row>
    <row r="57" spans="1:9" x14ac:dyDescent="0.15">
      <c r="A57" s="6" t="s">
        <v>65</v>
      </c>
      <c r="B57" s="3" t="s">
        <v>14</v>
      </c>
      <c r="C57" s="3" t="s">
        <v>14</v>
      </c>
      <c r="D57" s="3" t="s">
        <v>14</v>
      </c>
      <c r="E57" s="3" t="s">
        <v>14</v>
      </c>
      <c r="F57" s="3" t="s">
        <v>14</v>
      </c>
      <c r="G57" s="3" t="s">
        <v>14</v>
      </c>
      <c r="H57" s="3" t="s">
        <v>14</v>
      </c>
      <c r="I57" s="3" t="s">
        <v>14</v>
      </c>
    </row>
    <row r="58" spans="1:9" x14ac:dyDescent="0.15">
      <c r="A58" s="6" t="s">
        <v>66</v>
      </c>
      <c r="B58" s="3" t="s">
        <v>14</v>
      </c>
      <c r="C58" s="3" t="s">
        <v>14</v>
      </c>
      <c r="D58" s="3" t="s">
        <v>14</v>
      </c>
      <c r="E58" s="3" t="s">
        <v>14</v>
      </c>
      <c r="F58" s="3" t="s">
        <v>14</v>
      </c>
      <c r="G58" s="3" t="s">
        <v>14</v>
      </c>
      <c r="H58" s="3" t="s">
        <v>14</v>
      </c>
      <c r="I58" s="3" t="s">
        <v>14</v>
      </c>
    </row>
    <row r="59" spans="1:9" x14ac:dyDescent="0.15">
      <c r="A59" s="6" t="s">
        <v>67</v>
      </c>
      <c r="B59" s="3" t="s">
        <v>14</v>
      </c>
      <c r="C59" s="3" t="s">
        <v>14</v>
      </c>
      <c r="D59" s="3" t="s">
        <v>14</v>
      </c>
      <c r="E59" s="3" t="s">
        <v>14</v>
      </c>
      <c r="F59" s="3" t="s">
        <v>14</v>
      </c>
      <c r="G59" s="3" t="s">
        <v>14</v>
      </c>
      <c r="H59" s="3" t="s">
        <v>14</v>
      </c>
      <c r="I59" s="3" t="s">
        <v>14</v>
      </c>
    </row>
    <row r="60" spans="1:9" x14ac:dyDescent="0.15">
      <c r="A60" s="6" t="s">
        <v>68</v>
      </c>
      <c r="B60" s="3" t="s">
        <v>14</v>
      </c>
      <c r="C60" s="3" t="s">
        <v>14</v>
      </c>
      <c r="D60" s="3" t="s">
        <v>14</v>
      </c>
      <c r="E60" s="3" t="s">
        <v>14</v>
      </c>
      <c r="F60" s="3" t="s">
        <v>14</v>
      </c>
      <c r="G60" s="3" t="s">
        <v>14</v>
      </c>
      <c r="H60" s="3" t="s">
        <v>14</v>
      </c>
      <c r="I60" s="3" t="s">
        <v>14</v>
      </c>
    </row>
    <row r="61" spans="1:9" x14ac:dyDescent="0.15">
      <c r="A61" s="6" t="s">
        <v>69</v>
      </c>
      <c r="B61" s="3" t="s">
        <v>14</v>
      </c>
      <c r="C61" s="3" t="s">
        <v>14</v>
      </c>
      <c r="D61" s="3" t="s">
        <v>14</v>
      </c>
      <c r="E61" s="3" t="s">
        <v>14</v>
      </c>
      <c r="F61" s="3" t="s">
        <v>14</v>
      </c>
      <c r="G61" s="3" t="s">
        <v>14</v>
      </c>
      <c r="H61" s="3" t="s">
        <v>14</v>
      </c>
      <c r="I61" s="3" t="s">
        <v>14</v>
      </c>
    </row>
    <row r="62" spans="1:9" x14ac:dyDescent="0.15">
      <c r="A62" s="6" t="s">
        <v>70</v>
      </c>
      <c r="B62" s="3" t="s">
        <v>14</v>
      </c>
      <c r="C62" s="3" t="s">
        <v>14</v>
      </c>
      <c r="D62" s="3" t="s">
        <v>14</v>
      </c>
      <c r="E62" s="3" t="s">
        <v>14</v>
      </c>
      <c r="F62" s="3" t="s">
        <v>14</v>
      </c>
      <c r="G62" s="3">
        <v>638188467</v>
      </c>
      <c r="H62" s="3" t="s">
        <v>14</v>
      </c>
      <c r="I62" s="3">
        <v>638188467</v>
      </c>
    </row>
    <row r="63" spans="1:9" x14ac:dyDescent="0.15">
      <c r="A63" s="6" t="s">
        <v>71</v>
      </c>
      <c r="B63" s="3" t="s">
        <v>14</v>
      </c>
      <c r="C63" s="3" t="s">
        <v>14</v>
      </c>
      <c r="D63" s="3" t="s">
        <v>14</v>
      </c>
      <c r="E63" s="3" t="s">
        <v>14</v>
      </c>
      <c r="F63" s="3" t="s">
        <v>14</v>
      </c>
      <c r="G63" s="3">
        <v>7806435</v>
      </c>
      <c r="H63" s="3" t="s">
        <v>14</v>
      </c>
      <c r="I63" s="3">
        <v>7806435</v>
      </c>
    </row>
    <row r="64" spans="1:9" x14ac:dyDescent="0.15">
      <c r="A64" s="6" t="s">
        <v>72</v>
      </c>
      <c r="B64" s="3" t="s">
        <v>14</v>
      </c>
      <c r="C64" s="3" t="s">
        <v>14</v>
      </c>
      <c r="D64" s="3" t="s">
        <v>14</v>
      </c>
      <c r="E64" s="3" t="s">
        <v>14</v>
      </c>
      <c r="F64" s="3" t="s">
        <v>14</v>
      </c>
      <c r="G64" s="3">
        <v>630382032</v>
      </c>
      <c r="H64" s="3" t="s">
        <v>14</v>
      </c>
      <c r="I64" s="3">
        <v>630382032</v>
      </c>
    </row>
    <row r="65" spans="1:9" x14ac:dyDescent="0.15">
      <c r="A65" s="6" t="s">
        <v>73</v>
      </c>
      <c r="B65" s="3" t="s">
        <v>14</v>
      </c>
      <c r="C65" s="3" t="s">
        <v>14</v>
      </c>
      <c r="D65" s="3" t="s">
        <v>14</v>
      </c>
      <c r="E65" s="3" t="s">
        <v>14</v>
      </c>
      <c r="F65" s="3" t="s">
        <v>14</v>
      </c>
      <c r="G65" s="3" t="s">
        <v>14</v>
      </c>
      <c r="H65" s="3" t="s">
        <v>14</v>
      </c>
      <c r="I65" s="3" t="s">
        <v>14</v>
      </c>
    </row>
    <row r="66" spans="1:9" x14ac:dyDescent="0.15">
      <c r="A66" s="6" t="s">
        <v>74</v>
      </c>
      <c r="B66" s="3" t="s">
        <v>14</v>
      </c>
      <c r="C66" s="3" t="s">
        <v>14</v>
      </c>
      <c r="D66" s="3" t="s">
        <v>14</v>
      </c>
      <c r="E66" s="3" t="s">
        <v>14</v>
      </c>
      <c r="F66" s="3" t="s">
        <v>14</v>
      </c>
      <c r="G66" s="3">
        <v>1043478548</v>
      </c>
      <c r="H66" s="3" t="s">
        <v>14</v>
      </c>
      <c r="I66" s="3">
        <v>1043478548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2011-E6D1-43DF-B5D9-416189A60D83}">
  <sheetPr>
    <pageSetUpPr fitToPage="1"/>
  </sheetPr>
  <dimension ref="A1:G8"/>
  <sheetViews>
    <sheetView workbookViewId="0">
      <selection activeCell="B19" sqref="B19"/>
    </sheetView>
  </sheetViews>
  <sheetFormatPr defaultColWidth="8.875" defaultRowHeight="11.25" x14ac:dyDescent="0.15"/>
  <cols>
    <col min="1" max="1" width="22.875" style="5" customWidth="1"/>
    <col min="2" max="7" width="19.875" style="5" customWidth="1"/>
    <col min="8" max="16384" width="8.875" style="5"/>
  </cols>
  <sheetData>
    <row r="1" spans="1:7" ht="21" x14ac:dyDescent="0.2">
      <c r="A1" s="9" t="s">
        <v>83</v>
      </c>
    </row>
    <row r="2" spans="1:7" ht="13.5" x14ac:dyDescent="0.15">
      <c r="A2" s="1" t="s">
        <v>1</v>
      </c>
    </row>
    <row r="3" spans="1:7" ht="13.5" x14ac:dyDescent="0.15">
      <c r="A3" s="1" t="s">
        <v>2</v>
      </c>
    </row>
    <row r="4" spans="1:7" ht="13.5" x14ac:dyDescent="0.15">
      <c r="G4" s="4" t="s">
        <v>84</v>
      </c>
    </row>
    <row r="5" spans="1:7" ht="22.5" customHeight="1" x14ac:dyDescent="0.15">
      <c r="A5" s="10" t="s">
        <v>85</v>
      </c>
      <c r="B5" s="10" t="s">
        <v>86</v>
      </c>
      <c r="C5" s="10" t="s">
        <v>87</v>
      </c>
      <c r="D5" s="10" t="s">
        <v>88</v>
      </c>
      <c r="E5" s="10" t="s">
        <v>89</v>
      </c>
      <c r="F5" s="11" t="s">
        <v>90</v>
      </c>
      <c r="G5" s="11" t="s">
        <v>91</v>
      </c>
    </row>
    <row r="6" spans="1:7" ht="18" customHeight="1" x14ac:dyDescent="0.15">
      <c r="A6" s="6" t="s">
        <v>92</v>
      </c>
      <c r="B6" s="3">
        <v>279760885</v>
      </c>
      <c r="C6" s="3"/>
      <c r="D6" s="3"/>
      <c r="E6" s="3"/>
      <c r="F6" s="3">
        <f>B6</f>
        <v>279760885</v>
      </c>
      <c r="G6" s="3">
        <f>F6</f>
        <v>279760885</v>
      </c>
    </row>
    <row r="7" spans="1:7" ht="18" customHeight="1" x14ac:dyDescent="0.15">
      <c r="A7" s="6" t="s">
        <v>93</v>
      </c>
      <c r="B7" s="3">
        <v>84483001</v>
      </c>
      <c r="C7" s="3"/>
      <c r="D7" s="3"/>
      <c r="E7" s="3"/>
      <c r="F7" s="3">
        <f>B7</f>
        <v>84483001</v>
      </c>
      <c r="G7" s="3">
        <f>F7</f>
        <v>84483001</v>
      </c>
    </row>
    <row r="8" spans="1:7" ht="18" customHeight="1" x14ac:dyDescent="0.15">
      <c r="A8" s="12" t="s">
        <v>74</v>
      </c>
      <c r="B8" s="3">
        <f>SUM(B6:B7)</f>
        <v>364243886</v>
      </c>
      <c r="C8" s="3"/>
      <c r="D8" s="3"/>
      <c r="E8" s="3"/>
      <c r="F8" s="3">
        <f>B8</f>
        <v>364243886</v>
      </c>
      <c r="G8" s="3">
        <f>F8</f>
        <v>364243886</v>
      </c>
    </row>
  </sheetData>
  <phoneticPr fontId="5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7C3F-8904-49F6-9F00-0FECC0CB5813}">
  <sheetPr>
    <pageSetUpPr fitToPage="1"/>
  </sheetPr>
  <dimension ref="A1:K19"/>
  <sheetViews>
    <sheetView topLeftCell="B1" workbookViewId="0">
      <selection activeCell="I10" sqref="I10"/>
    </sheetView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0" width="14.875" style="5" customWidth="1"/>
    <col min="11" max="11" width="17.875" style="5" customWidth="1"/>
    <col min="12" max="16384" width="8.875" style="5"/>
  </cols>
  <sheetData>
    <row r="1" spans="1:11" ht="21" x14ac:dyDescent="0.2">
      <c r="A1" s="9" t="s">
        <v>94</v>
      </c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K4" s="4" t="s">
        <v>84</v>
      </c>
    </row>
    <row r="5" spans="1:11" ht="22.5" customHeight="1" x14ac:dyDescent="0.15">
      <c r="A5" s="13" t="s">
        <v>85</v>
      </c>
      <c r="B5" s="14" t="s">
        <v>95</v>
      </c>
      <c r="C5" s="15"/>
      <c r="D5" s="13" t="s">
        <v>96</v>
      </c>
      <c r="E5" s="16" t="s">
        <v>97</v>
      </c>
      <c r="F5" s="13" t="s">
        <v>98</v>
      </c>
      <c r="G5" s="16" t="s">
        <v>99</v>
      </c>
      <c r="H5" s="14" t="s">
        <v>100</v>
      </c>
      <c r="I5" s="17"/>
      <c r="J5" s="18"/>
      <c r="K5" s="16" t="s">
        <v>101</v>
      </c>
    </row>
    <row r="6" spans="1:11" ht="22.5" customHeight="1" x14ac:dyDescent="0.15">
      <c r="A6" s="13"/>
      <c r="B6" s="13"/>
      <c r="C6" s="19" t="s">
        <v>102</v>
      </c>
      <c r="D6" s="13"/>
      <c r="E6" s="13"/>
      <c r="F6" s="13"/>
      <c r="G6" s="13"/>
      <c r="H6" s="13"/>
      <c r="I6" s="10" t="s">
        <v>103</v>
      </c>
      <c r="J6" s="10" t="s">
        <v>104</v>
      </c>
      <c r="K6" s="13"/>
    </row>
    <row r="7" spans="1:11" ht="18" customHeight="1" x14ac:dyDescent="0.15">
      <c r="A7" s="6" t="s">
        <v>105</v>
      </c>
      <c r="B7" s="3">
        <f>B19</f>
        <v>295000000</v>
      </c>
      <c r="C7" s="20">
        <f>C19</f>
        <v>77050000</v>
      </c>
      <c r="D7" s="3"/>
      <c r="E7" s="3"/>
      <c r="F7" s="3"/>
      <c r="G7" s="3"/>
      <c r="H7" s="3"/>
      <c r="I7" s="3"/>
      <c r="J7" s="3"/>
      <c r="K7" s="3">
        <f>B7</f>
        <v>295000000</v>
      </c>
    </row>
    <row r="8" spans="1:11" ht="18" customHeight="1" x14ac:dyDescent="0.15">
      <c r="A8" s="6" t="s">
        <v>106</v>
      </c>
      <c r="B8" s="3"/>
      <c r="C8" s="20"/>
      <c r="D8" s="3"/>
      <c r="E8" s="3"/>
      <c r="F8" s="3"/>
      <c r="G8" s="3"/>
      <c r="H8" s="3"/>
      <c r="I8" s="3"/>
      <c r="J8" s="3"/>
      <c r="K8" s="3"/>
    </row>
    <row r="9" spans="1:11" ht="18" customHeight="1" x14ac:dyDescent="0.15">
      <c r="A9" s="6" t="s">
        <v>107</v>
      </c>
      <c r="B9" s="3"/>
      <c r="C9" s="20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15">
      <c r="A10" s="6" t="s">
        <v>108</v>
      </c>
      <c r="B10" s="3"/>
      <c r="C10" s="20"/>
      <c r="D10" s="3"/>
      <c r="E10" s="3"/>
      <c r="F10" s="3"/>
      <c r="G10" s="3"/>
      <c r="H10" s="3"/>
      <c r="I10" s="3"/>
      <c r="J10" s="3"/>
      <c r="K10" s="3"/>
    </row>
    <row r="11" spans="1:11" ht="18" customHeight="1" x14ac:dyDescent="0.15">
      <c r="A11" s="6" t="s">
        <v>109</v>
      </c>
      <c r="B11" s="3">
        <v>81850000</v>
      </c>
      <c r="C11" s="20">
        <f>3525000+31100000+2625000</f>
        <v>37250000</v>
      </c>
      <c r="D11" s="3"/>
      <c r="E11" s="3"/>
      <c r="F11" s="3"/>
      <c r="G11" s="3"/>
      <c r="H11" s="3"/>
      <c r="I11" s="3"/>
      <c r="J11" s="3"/>
      <c r="K11" s="3">
        <f t="shared" ref="K11:K19" si="0">B11</f>
        <v>81850000</v>
      </c>
    </row>
    <row r="12" spans="1:11" ht="18" customHeight="1" x14ac:dyDescent="0.15">
      <c r="A12" s="6" t="s">
        <v>110</v>
      </c>
      <c r="B12" s="3">
        <v>213150000</v>
      </c>
      <c r="C12" s="20">
        <f>C19-C11</f>
        <v>39800000</v>
      </c>
      <c r="D12" s="3"/>
      <c r="E12" s="3"/>
      <c r="F12" s="3"/>
      <c r="G12" s="3"/>
      <c r="H12" s="3"/>
      <c r="I12" s="3"/>
      <c r="J12" s="3"/>
      <c r="K12" s="3">
        <f t="shared" si="0"/>
        <v>213150000</v>
      </c>
    </row>
    <row r="13" spans="1:11" ht="18" customHeight="1" x14ac:dyDescent="0.15">
      <c r="A13" s="6" t="s">
        <v>111</v>
      </c>
      <c r="B13" s="3"/>
      <c r="C13" s="20"/>
      <c r="D13" s="3"/>
      <c r="E13" s="3"/>
      <c r="F13" s="3"/>
      <c r="G13" s="3"/>
      <c r="H13" s="3"/>
      <c r="I13" s="3"/>
      <c r="J13" s="3"/>
      <c r="K13" s="3"/>
    </row>
    <row r="14" spans="1:11" ht="18" customHeight="1" x14ac:dyDescent="0.15">
      <c r="A14" s="6" t="s">
        <v>112</v>
      </c>
      <c r="B14" s="3"/>
      <c r="C14" s="20"/>
      <c r="D14" s="3"/>
      <c r="E14" s="3"/>
      <c r="F14" s="3"/>
      <c r="G14" s="3"/>
      <c r="H14" s="3"/>
      <c r="I14" s="3"/>
      <c r="J14" s="3"/>
      <c r="K14" s="3"/>
    </row>
    <row r="15" spans="1:11" ht="18" customHeight="1" x14ac:dyDescent="0.15">
      <c r="A15" s="6" t="s">
        <v>113</v>
      </c>
      <c r="B15" s="3"/>
      <c r="C15" s="20"/>
      <c r="D15" s="3"/>
      <c r="E15" s="3"/>
      <c r="F15" s="3"/>
      <c r="G15" s="3"/>
      <c r="H15" s="3"/>
      <c r="I15" s="3"/>
      <c r="J15" s="3"/>
      <c r="K15" s="3"/>
    </row>
    <row r="16" spans="1:11" ht="18" customHeight="1" x14ac:dyDescent="0.15">
      <c r="A16" s="6" t="s">
        <v>114</v>
      </c>
      <c r="B16" s="3"/>
      <c r="C16" s="20"/>
      <c r="D16" s="3"/>
      <c r="E16" s="3"/>
      <c r="F16" s="3"/>
      <c r="G16" s="3"/>
      <c r="H16" s="3"/>
      <c r="I16" s="3"/>
      <c r="J16" s="3"/>
      <c r="K16" s="3"/>
    </row>
    <row r="17" spans="1:11" ht="18" customHeight="1" x14ac:dyDescent="0.15">
      <c r="A17" s="6" t="s">
        <v>115</v>
      </c>
      <c r="B17" s="3"/>
      <c r="C17" s="20"/>
      <c r="D17" s="3"/>
      <c r="E17" s="3"/>
      <c r="F17" s="3"/>
      <c r="G17" s="3"/>
      <c r="H17" s="3"/>
      <c r="I17" s="3"/>
      <c r="J17" s="3"/>
      <c r="K17" s="3"/>
    </row>
    <row r="18" spans="1:11" ht="18" customHeight="1" x14ac:dyDescent="0.15">
      <c r="A18" s="6" t="s">
        <v>111</v>
      </c>
      <c r="B18" s="3"/>
      <c r="C18" s="20"/>
      <c r="D18" s="3"/>
      <c r="E18" s="3"/>
      <c r="F18" s="3"/>
      <c r="G18" s="3"/>
      <c r="H18" s="3"/>
      <c r="I18" s="3"/>
      <c r="J18" s="3"/>
      <c r="K18" s="3"/>
    </row>
    <row r="19" spans="1:11" ht="18" customHeight="1" x14ac:dyDescent="0.15">
      <c r="A19" s="12" t="s">
        <v>116</v>
      </c>
      <c r="B19" s="3">
        <f>B11+B12</f>
        <v>295000000</v>
      </c>
      <c r="C19" s="20">
        <v>77050000</v>
      </c>
      <c r="D19" s="3"/>
      <c r="E19" s="3"/>
      <c r="F19" s="3"/>
      <c r="G19" s="3"/>
      <c r="H19" s="3"/>
      <c r="I19" s="3"/>
      <c r="J19" s="3"/>
      <c r="K19" s="3">
        <f t="shared" si="0"/>
        <v>295000000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9FF8-C732-4A85-B0E5-73CBFD4FAF4A}">
  <dimension ref="A1:J20"/>
  <sheetViews>
    <sheetView workbookViewId="0">
      <selection activeCell="G17" sqref="G17"/>
    </sheetView>
  </sheetViews>
  <sheetFormatPr defaultColWidth="8.875" defaultRowHeight="11.25" x14ac:dyDescent="0.15"/>
  <cols>
    <col min="1" max="1" width="22.875" style="5" customWidth="1"/>
    <col min="2" max="6" width="12.875" style="5" customWidth="1"/>
    <col min="7" max="10" width="10.125" style="5" customWidth="1"/>
    <col min="11" max="16384" width="8.875" style="5"/>
  </cols>
  <sheetData>
    <row r="1" spans="1:10" ht="21" x14ac:dyDescent="0.2">
      <c r="A1" s="9" t="s">
        <v>117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I4" s="4" t="s">
        <v>84</v>
      </c>
    </row>
    <row r="5" spans="1:10" ht="37.5" customHeight="1" x14ac:dyDescent="0.15">
      <c r="A5" s="19" t="s">
        <v>95</v>
      </c>
      <c r="B5" s="10" t="s">
        <v>118</v>
      </c>
      <c r="C5" s="11" t="s">
        <v>119</v>
      </c>
      <c r="D5" s="11" t="s">
        <v>120</v>
      </c>
      <c r="E5" s="11" t="s">
        <v>121</v>
      </c>
      <c r="F5" s="11" t="s">
        <v>122</v>
      </c>
      <c r="G5" s="11" t="s">
        <v>123</v>
      </c>
      <c r="H5" s="10" t="s">
        <v>124</v>
      </c>
      <c r="I5" s="11" t="s">
        <v>125</v>
      </c>
    </row>
    <row r="6" spans="1:10" ht="18" customHeight="1" x14ac:dyDescent="0.15">
      <c r="A6" s="20">
        <v>295000000</v>
      </c>
      <c r="B6" s="3">
        <v>295000000</v>
      </c>
      <c r="C6" s="3"/>
      <c r="D6" s="3"/>
      <c r="E6" s="3"/>
      <c r="F6" s="3"/>
      <c r="G6" s="3"/>
      <c r="H6" s="3"/>
      <c r="I6" s="3"/>
    </row>
    <row r="8" spans="1:10" ht="21" x14ac:dyDescent="0.2">
      <c r="A8" s="9" t="s">
        <v>126</v>
      </c>
    </row>
    <row r="9" spans="1:10" ht="13.5" x14ac:dyDescent="0.15">
      <c r="A9" s="1" t="s">
        <v>1</v>
      </c>
    </row>
    <row r="10" spans="1:10" ht="13.5" x14ac:dyDescent="0.15">
      <c r="A10" s="1" t="s">
        <v>2</v>
      </c>
    </row>
    <row r="11" spans="1:10" ht="13.5" x14ac:dyDescent="0.15">
      <c r="J11" s="4" t="s">
        <v>84</v>
      </c>
    </row>
    <row r="12" spans="1:10" ht="22.5" customHeight="1" x14ac:dyDescent="0.15">
      <c r="A12" s="19" t="s">
        <v>95</v>
      </c>
      <c r="B12" s="10" t="s">
        <v>127</v>
      </c>
      <c r="C12" s="11" t="s">
        <v>128</v>
      </c>
      <c r="D12" s="11" t="s">
        <v>129</v>
      </c>
      <c r="E12" s="11" t="s">
        <v>130</v>
      </c>
      <c r="F12" s="11" t="s">
        <v>131</v>
      </c>
      <c r="G12" s="11" t="s">
        <v>132</v>
      </c>
      <c r="H12" s="11" t="s">
        <v>133</v>
      </c>
      <c r="I12" s="11" t="s">
        <v>134</v>
      </c>
      <c r="J12" s="10" t="s">
        <v>135</v>
      </c>
    </row>
    <row r="13" spans="1:10" ht="18" customHeight="1" x14ac:dyDescent="0.15">
      <c r="A13" s="20">
        <v>295000000</v>
      </c>
      <c r="B13" s="3">
        <v>77050000</v>
      </c>
      <c r="C13" s="3">
        <v>76175000</v>
      </c>
      <c r="D13" s="3">
        <v>64050000</v>
      </c>
      <c r="E13" s="3">
        <v>46400000</v>
      </c>
      <c r="F13" s="3">
        <v>31325000</v>
      </c>
      <c r="G13" s="3"/>
      <c r="H13" s="3"/>
      <c r="I13" s="3"/>
      <c r="J13" s="3"/>
    </row>
    <row r="15" spans="1:10" ht="21" x14ac:dyDescent="0.2">
      <c r="A15" s="9" t="s">
        <v>136</v>
      </c>
    </row>
    <row r="16" spans="1:10" ht="13.5" x14ac:dyDescent="0.15">
      <c r="A16" s="1" t="s">
        <v>1</v>
      </c>
    </row>
    <row r="17" spans="1:2" ht="13.5" x14ac:dyDescent="0.15">
      <c r="A17" s="1" t="s">
        <v>2</v>
      </c>
    </row>
    <row r="18" spans="1:2" ht="13.5" x14ac:dyDescent="0.15">
      <c r="B18" s="4" t="s">
        <v>84</v>
      </c>
    </row>
    <row r="19" spans="1:2" ht="22.5" customHeight="1" x14ac:dyDescent="0.15">
      <c r="A19" s="21" t="s">
        <v>137</v>
      </c>
      <c r="B19" s="10" t="s">
        <v>138</v>
      </c>
    </row>
    <row r="20" spans="1:2" ht="18" customHeight="1" x14ac:dyDescent="0.15">
      <c r="A20" s="22"/>
      <c r="B20" s="12" t="s">
        <v>139</v>
      </c>
    </row>
  </sheetData>
  <phoneticPr fontId="5"/>
  <pageMargins left="0.25" right="0.25" top="0.75" bottom="0.75" header="0.3" footer="0.3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E355-EA6B-4815-A616-0825BB01D53E}">
  <dimension ref="A1:F9"/>
  <sheetViews>
    <sheetView workbookViewId="0">
      <selection activeCell="E31" sqref="E31"/>
    </sheetView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9" t="s">
        <v>140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4" t="s">
        <v>84</v>
      </c>
    </row>
    <row r="5" spans="1:6" ht="22.5" customHeight="1" x14ac:dyDescent="0.15">
      <c r="A5" s="13" t="s">
        <v>5</v>
      </c>
      <c r="B5" s="13" t="s">
        <v>141</v>
      </c>
      <c r="C5" s="13" t="s">
        <v>142</v>
      </c>
      <c r="D5" s="13" t="s">
        <v>143</v>
      </c>
      <c r="E5" s="13"/>
      <c r="F5" s="13" t="s">
        <v>144</v>
      </c>
    </row>
    <row r="6" spans="1:6" ht="22.5" customHeight="1" x14ac:dyDescent="0.15">
      <c r="A6" s="13"/>
      <c r="B6" s="13"/>
      <c r="C6" s="13"/>
      <c r="D6" s="10" t="s">
        <v>145</v>
      </c>
      <c r="E6" s="10" t="s">
        <v>89</v>
      </c>
      <c r="F6" s="13"/>
    </row>
    <row r="7" spans="1:6" ht="18" customHeight="1" x14ac:dyDescent="0.15">
      <c r="A7" s="6" t="s">
        <v>146</v>
      </c>
      <c r="B7" s="3">
        <v>1167609554</v>
      </c>
      <c r="C7" s="3">
        <f>F7+D7-B7</f>
        <v>109388420</v>
      </c>
      <c r="D7" s="3">
        <v>63869741</v>
      </c>
      <c r="E7" s="3"/>
      <c r="F7" s="3">
        <v>1213128233</v>
      </c>
    </row>
    <row r="8" spans="1:6" ht="18" customHeight="1" x14ac:dyDescent="0.15">
      <c r="A8" s="6" t="s">
        <v>147</v>
      </c>
      <c r="B8" s="3">
        <v>92754701</v>
      </c>
      <c r="C8" s="3">
        <v>100119776</v>
      </c>
      <c r="D8" s="3">
        <f>B8</f>
        <v>92754701</v>
      </c>
      <c r="E8" s="3"/>
      <c r="F8" s="3">
        <v>100119776</v>
      </c>
    </row>
    <row r="9" spans="1:6" ht="18" customHeight="1" x14ac:dyDescent="0.15">
      <c r="A9" s="12" t="s">
        <v>74</v>
      </c>
      <c r="B9" s="3">
        <v>1260364255</v>
      </c>
      <c r="C9" s="3">
        <f>C7+C8</f>
        <v>209508196</v>
      </c>
      <c r="D9" s="3">
        <f>D7+D8</f>
        <v>156624442</v>
      </c>
      <c r="E9" s="12"/>
      <c r="F9" s="3">
        <f>F7+F8</f>
        <v>1313248009</v>
      </c>
    </row>
  </sheetData>
  <mergeCells count="5">
    <mergeCell ref="A5:A6"/>
    <mergeCell ref="B5:B6"/>
    <mergeCell ref="C5:C6"/>
    <mergeCell ref="D5:E5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C7C3-FB96-490F-8A96-ADAAD163014C}">
  <dimension ref="A1:E40"/>
  <sheetViews>
    <sheetView workbookViewId="0">
      <selection activeCell="E8" sqref="E8"/>
    </sheetView>
  </sheetViews>
  <sheetFormatPr defaultColWidth="8.875" defaultRowHeight="11.25" x14ac:dyDescent="0.15"/>
  <cols>
    <col min="1" max="1" width="25.25" style="5" customWidth="1"/>
    <col min="2" max="2" width="29.25" style="5" customWidth="1"/>
    <col min="3" max="3" width="23.25" style="5" customWidth="1"/>
    <col min="4" max="4" width="9.625" style="5" customWidth="1"/>
    <col min="5" max="5" width="40.375" style="5" customWidth="1"/>
    <col min="6" max="16384" width="8.875" style="5"/>
  </cols>
  <sheetData>
    <row r="1" spans="1:5" ht="21" x14ac:dyDescent="0.2">
      <c r="A1" s="9" t="s">
        <v>148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4" t="s">
        <v>84</v>
      </c>
    </row>
    <row r="5" spans="1:5" ht="22.5" customHeight="1" x14ac:dyDescent="0.15">
      <c r="A5" s="10" t="s">
        <v>5</v>
      </c>
      <c r="B5" s="10" t="s">
        <v>149</v>
      </c>
      <c r="C5" s="10" t="s">
        <v>150</v>
      </c>
      <c r="D5" s="10" t="s">
        <v>151</v>
      </c>
      <c r="E5" s="10" t="s">
        <v>152</v>
      </c>
    </row>
    <row r="6" spans="1:5" ht="18" customHeight="1" x14ac:dyDescent="0.15">
      <c r="A6" s="23" t="s">
        <v>153</v>
      </c>
      <c r="B6" s="3"/>
      <c r="C6" s="3"/>
      <c r="D6" s="3"/>
      <c r="E6" s="3"/>
    </row>
    <row r="7" spans="1:5" ht="18" customHeight="1" x14ac:dyDescent="0.15">
      <c r="A7" s="24"/>
      <c r="B7" s="3"/>
      <c r="C7" s="3"/>
      <c r="D7" s="3"/>
      <c r="E7" s="3"/>
    </row>
    <row r="8" spans="1:5" ht="18" customHeight="1" x14ac:dyDescent="0.15">
      <c r="A8" s="25"/>
      <c r="B8" s="12" t="s">
        <v>154</v>
      </c>
      <c r="C8" s="26"/>
      <c r="D8" s="3">
        <v>0</v>
      </c>
      <c r="E8" s="26"/>
    </row>
    <row r="9" spans="1:5" ht="27.75" customHeight="1" x14ac:dyDescent="0.15">
      <c r="A9" s="27" t="s">
        <v>155</v>
      </c>
      <c r="B9" s="28" t="s">
        <v>156</v>
      </c>
      <c r="C9" s="3" t="s">
        <v>157</v>
      </c>
      <c r="D9" s="3">
        <v>200000</v>
      </c>
      <c r="E9" s="3" t="s">
        <v>158</v>
      </c>
    </row>
    <row r="10" spans="1:5" ht="27.75" customHeight="1" x14ac:dyDescent="0.15">
      <c r="A10" s="29"/>
      <c r="B10" s="28" t="s">
        <v>159</v>
      </c>
      <c r="C10" s="3" t="s">
        <v>160</v>
      </c>
      <c r="D10" s="3">
        <v>3000</v>
      </c>
      <c r="E10" s="3" t="s">
        <v>158</v>
      </c>
    </row>
    <row r="11" spans="1:5" ht="27.75" customHeight="1" x14ac:dyDescent="0.15">
      <c r="A11" s="29"/>
      <c r="B11" s="28" t="s">
        <v>161</v>
      </c>
      <c r="C11" s="3" t="s">
        <v>162</v>
      </c>
      <c r="D11" s="3">
        <v>250000</v>
      </c>
      <c r="E11" s="3" t="s">
        <v>158</v>
      </c>
    </row>
    <row r="12" spans="1:5" ht="27.75" customHeight="1" x14ac:dyDescent="0.15">
      <c r="A12" s="29"/>
      <c r="B12" s="28" t="s">
        <v>163</v>
      </c>
      <c r="C12" s="3" t="s">
        <v>164</v>
      </c>
      <c r="D12" s="3">
        <v>36800</v>
      </c>
      <c r="E12" s="3" t="s">
        <v>158</v>
      </c>
    </row>
    <row r="13" spans="1:5" ht="27.75" customHeight="1" x14ac:dyDescent="0.15">
      <c r="A13" s="29"/>
      <c r="B13" s="28" t="s">
        <v>165</v>
      </c>
      <c r="C13" s="3" t="s">
        <v>166</v>
      </c>
      <c r="D13" s="3">
        <v>12400</v>
      </c>
      <c r="E13" s="3" t="s">
        <v>158</v>
      </c>
    </row>
    <row r="14" spans="1:5" ht="27.75" customHeight="1" x14ac:dyDescent="0.15">
      <c r="A14" s="29"/>
      <c r="B14" s="28" t="s">
        <v>167</v>
      </c>
      <c r="C14" s="3" t="s">
        <v>168</v>
      </c>
      <c r="D14" s="3">
        <v>88600</v>
      </c>
      <c r="E14" s="3" t="s">
        <v>158</v>
      </c>
    </row>
    <row r="15" spans="1:5" ht="27.75" customHeight="1" x14ac:dyDescent="0.15">
      <c r="A15" s="29"/>
      <c r="B15" s="28" t="s">
        <v>169</v>
      </c>
      <c r="C15" s="3" t="s">
        <v>170</v>
      </c>
      <c r="D15" s="3">
        <v>213400</v>
      </c>
      <c r="E15" s="3" t="s">
        <v>158</v>
      </c>
    </row>
    <row r="16" spans="1:5" ht="27.75" customHeight="1" x14ac:dyDescent="0.15">
      <c r="A16" s="29"/>
      <c r="B16" s="28" t="s">
        <v>171</v>
      </c>
      <c r="C16" s="3" t="s">
        <v>172</v>
      </c>
      <c r="D16" s="3">
        <v>28200</v>
      </c>
      <c r="E16" s="3" t="s">
        <v>158</v>
      </c>
    </row>
    <row r="17" spans="1:5" ht="27.75" customHeight="1" x14ac:dyDescent="0.15">
      <c r="A17" s="29"/>
      <c r="B17" s="28" t="s">
        <v>173</v>
      </c>
      <c r="C17" s="3" t="s">
        <v>174</v>
      </c>
      <c r="D17" s="3">
        <v>3000</v>
      </c>
      <c r="E17" s="3" t="s">
        <v>158</v>
      </c>
    </row>
    <row r="18" spans="1:5" ht="27.75" customHeight="1" x14ac:dyDescent="0.15">
      <c r="A18" s="29"/>
      <c r="B18" s="28" t="s">
        <v>175</v>
      </c>
      <c r="C18" s="3" t="s">
        <v>176</v>
      </c>
      <c r="D18" s="3">
        <f>4102000+1567000+355800</f>
        <v>6024800</v>
      </c>
      <c r="E18" s="3" t="s">
        <v>177</v>
      </c>
    </row>
    <row r="19" spans="1:5" ht="27.75" customHeight="1" x14ac:dyDescent="0.15">
      <c r="A19" s="29"/>
      <c r="B19" s="28" t="s">
        <v>178</v>
      </c>
      <c r="C19" s="3" t="s">
        <v>176</v>
      </c>
      <c r="D19" s="3">
        <v>648000</v>
      </c>
      <c r="E19" s="3" t="s">
        <v>177</v>
      </c>
    </row>
    <row r="20" spans="1:5" ht="27.75" customHeight="1" x14ac:dyDescent="0.15">
      <c r="A20" s="29"/>
      <c r="B20" s="28" t="s">
        <v>179</v>
      </c>
      <c r="C20" s="3" t="s">
        <v>180</v>
      </c>
      <c r="D20" s="3">
        <v>25920</v>
      </c>
      <c r="E20" s="3" t="s">
        <v>177</v>
      </c>
    </row>
    <row r="21" spans="1:5" ht="27.75" customHeight="1" x14ac:dyDescent="0.15">
      <c r="A21" s="29"/>
      <c r="B21" s="28" t="s">
        <v>181</v>
      </c>
      <c r="C21" s="3" t="s">
        <v>182</v>
      </c>
      <c r="D21" s="3">
        <f>85000+57350</f>
        <v>142350</v>
      </c>
      <c r="E21" s="3" t="s">
        <v>183</v>
      </c>
    </row>
    <row r="22" spans="1:5" ht="27.75" customHeight="1" x14ac:dyDescent="0.15">
      <c r="A22" s="29"/>
      <c r="B22" s="28" t="s">
        <v>184</v>
      </c>
      <c r="C22" s="3" t="s">
        <v>185</v>
      </c>
      <c r="D22" s="3">
        <f>242000+92500</f>
        <v>334500</v>
      </c>
      <c r="E22" s="3" t="s">
        <v>183</v>
      </c>
    </row>
    <row r="23" spans="1:5" ht="27.75" customHeight="1" x14ac:dyDescent="0.15">
      <c r="A23" s="29"/>
      <c r="B23" s="28" t="s">
        <v>186</v>
      </c>
      <c r="C23" s="3" t="s">
        <v>182</v>
      </c>
      <c r="D23" s="3">
        <f>42000+35150</f>
        <v>77150</v>
      </c>
      <c r="E23" s="3" t="s">
        <v>183</v>
      </c>
    </row>
    <row r="24" spans="1:5" ht="27.75" customHeight="1" x14ac:dyDescent="0.15">
      <c r="A24" s="29"/>
      <c r="B24" s="28" t="s">
        <v>187</v>
      </c>
      <c r="C24" s="3" t="s">
        <v>188</v>
      </c>
      <c r="D24" s="3">
        <v>2373017</v>
      </c>
      <c r="E24" s="3" t="s">
        <v>189</v>
      </c>
    </row>
    <row r="25" spans="1:5" ht="27.75" customHeight="1" x14ac:dyDescent="0.15">
      <c r="A25" s="29"/>
      <c r="B25" s="28" t="s">
        <v>190</v>
      </c>
      <c r="C25" s="3" t="s">
        <v>191</v>
      </c>
      <c r="D25" s="3">
        <f>20100+3540</f>
        <v>23640</v>
      </c>
      <c r="E25" s="3" t="s">
        <v>192</v>
      </c>
    </row>
    <row r="26" spans="1:5" ht="27.75" customHeight="1" x14ac:dyDescent="0.15">
      <c r="A26" s="29"/>
      <c r="B26" s="28" t="s">
        <v>193</v>
      </c>
      <c r="C26" s="3" t="s">
        <v>194</v>
      </c>
      <c r="D26" s="3">
        <v>411199</v>
      </c>
      <c r="E26" s="3" t="s">
        <v>195</v>
      </c>
    </row>
    <row r="27" spans="1:5" ht="27.75" customHeight="1" x14ac:dyDescent="0.15">
      <c r="A27" s="29"/>
      <c r="B27" s="28" t="s">
        <v>196</v>
      </c>
      <c r="C27" s="3" t="s">
        <v>197</v>
      </c>
      <c r="D27" s="3">
        <v>400000</v>
      </c>
      <c r="E27" s="3" t="s">
        <v>198</v>
      </c>
    </row>
    <row r="28" spans="1:5" ht="27.75" customHeight="1" x14ac:dyDescent="0.15">
      <c r="A28" s="29"/>
      <c r="B28" s="28" t="s">
        <v>199</v>
      </c>
      <c r="C28" s="3" t="s">
        <v>191</v>
      </c>
      <c r="D28" s="3">
        <v>10000</v>
      </c>
      <c r="E28" s="3" t="s">
        <v>200</v>
      </c>
    </row>
    <row r="29" spans="1:5" ht="27.75" customHeight="1" x14ac:dyDescent="0.15">
      <c r="A29" s="29"/>
      <c r="B29" s="28" t="s">
        <v>201</v>
      </c>
      <c r="C29" s="3" t="s">
        <v>202</v>
      </c>
      <c r="D29" s="3">
        <v>3646917</v>
      </c>
      <c r="E29" s="3" t="s">
        <v>203</v>
      </c>
    </row>
    <row r="30" spans="1:5" ht="27.75" customHeight="1" x14ac:dyDescent="0.15">
      <c r="A30" s="29"/>
      <c r="B30" s="28" t="s">
        <v>204</v>
      </c>
      <c r="C30" s="3" t="s">
        <v>202</v>
      </c>
      <c r="D30" s="3">
        <v>16340</v>
      </c>
      <c r="E30" s="3" t="s">
        <v>203</v>
      </c>
    </row>
    <row r="31" spans="1:5" ht="27.75" customHeight="1" x14ac:dyDescent="0.15">
      <c r="A31" s="29"/>
      <c r="B31" s="28" t="s">
        <v>205</v>
      </c>
      <c r="C31" s="3" t="s">
        <v>202</v>
      </c>
      <c r="D31" s="3">
        <v>144892</v>
      </c>
      <c r="E31" s="3" t="s">
        <v>203</v>
      </c>
    </row>
    <row r="32" spans="1:5" ht="27.75" customHeight="1" x14ac:dyDescent="0.15">
      <c r="A32" s="29"/>
      <c r="B32" s="28" t="s">
        <v>206</v>
      </c>
      <c r="C32" s="3" t="s">
        <v>202</v>
      </c>
      <c r="D32" s="3">
        <v>26248</v>
      </c>
      <c r="E32" s="3" t="s">
        <v>203</v>
      </c>
    </row>
    <row r="33" spans="1:5" ht="27.75" customHeight="1" x14ac:dyDescent="0.15">
      <c r="A33" s="29"/>
      <c r="B33" s="28" t="s">
        <v>207</v>
      </c>
      <c r="C33" s="3" t="s">
        <v>202</v>
      </c>
      <c r="D33" s="3">
        <v>216228</v>
      </c>
      <c r="E33" s="3" t="s">
        <v>203</v>
      </c>
    </row>
    <row r="34" spans="1:5" ht="27.75" customHeight="1" x14ac:dyDescent="0.15">
      <c r="A34" s="29"/>
      <c r="B34" s="28" t="s">
        <v>208</v>
      </c>
      <c r="C34" s="3" t="s">
        <v>202</v>
      </c>
      <c r="D34" s="3">
        <v>37032</v>
      </c>
      <c r="E34" s="3" t="s">
        <v>203</v>
      </c>
    </row>
    <row r="35" spans="1:5" ht="27.75" customHeight="1" x14ac:dyDescent="0.15">
      <c r="A35" s="29"/>
      <c r="B35" s="28" t="s">
        <v>209</v>
      </c>
      <c r="C35" s="3" t="s">
        <v>202</v>
      </c>
      <c r="D35" s="3">
        <v>54419</v>
      </c>
      <c r="E35" s="3" t="s">
        <v>203</v>
      </c>
    </row>
    <row r="36" spans="1:5" ht="27.75" customHeight="1" x14ac:dyDescent="0.15">
      <c r="A36" s="29"/>
      <c r="B36" s="28" t="s">
        <v>210</v>
      </c>
      <c r="C36" s="3" t="s">
        <v>202</v>
      </c>
      <c r="D36" s="3">
        <v>9338</v>
      </c>
      <c r="E36" s="3" t="s">
        <v>203</v>
      </c>
    </row>
    <row r="37" spans="1:5" ht="27.75" customHeight="1" x14ac:dyDescent="0.15">
      <c r="A37" s="29"/>
      <c r="B37" s="28" t="s">
        <v>211</v>
      </c>
      <c r="C37" s="3" t="s">
        <v>212</v>
      </c>
      <c r="D37" s="3">
        <v>166136</v>
      </c>
      <c r="E37" s="3" t="s">
        <v>213</v>
      </c>
    </row>
    <row r="38" spans="1:5" ht="27.75" customHeight="1" x14ac:dyDescent="0.15">
      <c r="A38" s="30"/>
      <c r="B38" s="31" t="s">
        <v>214</v>
      </c>
      <c r="C38" s="3"/>
      <c r="D38" s="3">
        <v>577752</v>
      </c>
      <c r="E38" s="3" t="s">
        <v>215</v>
      </c>
    </row>
    <row r="39" spans="1:5" ht="18" customHeight="1" x14ac:dyDescent="0.15">
      <c r="A39" s="32"/>
      <c r="B39" s="12" t="s">
        <v>154</v>
      </c>
      <c r="C39" s="26"/>
      <c r="D39" s="3">
        <f>SUM(D9:D38)</f>
        <v>16201278</v>
      </c>
      <c r="E39" s="26"/>
    </row>
    <row r="40" spans="1:5" ht="18" customHeight="1" x14ac:dyDescent="0.15">
      <c r="A40" s="12" t="s">
        <v>74</v>
      </c>
      <c r="B40" s="26"/>
      <c r="C40" s="26"/>
      <c r="D40" s="3">
        <f>D39</f>
        <v>16201278</v>
      </c>
      <c r="E40" s="26"/>
    </row>
  </sheetData>
  <mergeCells count="2">
    <mergeCell ref="A6:A8"/>
    <mergeCell ref="A9:A38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BBF7-7349-413C-9D88-D7E1C39BAEBC}">
  <dimension ref="A1:E15"/>
  <sheetViews>
    <sheetView workbookViewId="0">
      <selection activeCell="D8" sqref="D8"/>
    </sheetView>
  </sheetViews>
  <sheetFormatPr defaultColWidth="8.875" defaultRowHeight="11.25" x14ac:dyDescent="0.15"/>
  <cols>
    <col min="1" max="1" width="26.625" style="5" customWidth="1"/>
    <col min="2" max="3" width="24.875" style="5" customWidth="1"/>
    <col min="4" max="4" width="32.25" style="5" customWidth="1"/>
    <col min="5" max="5" width="19" style="5" customWidth="1"/>
    <col min="6" max="16384" width="8.875" style="5"/>
  </cols>
  <sheetData>
    <row r="1" spans="1:5" ht="21" x14ac:dyDescent="0.2">
      <c r="A1" s="9" t="s">
        <v>216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4" t="s">
        <v>84</v>
      </c>
    </row>
    <row r="5" spans="1:5" ht="22.5" customHeight="1" x14ac:dyDescent="0.15">
      <c r="A5" s="10" t="s">
        <v>217</v>
      </c>
      <c r="B5" s="10" t="s">
        <v>5</v>
      </c>
      <c r="C5" s="13" t="s">
        <v>218</v>
      </c>
      <c r="D5" s="13"/>
      <c r="E5" s="10" t="s">
        <v>151</v>
      </c>
    </row>
    <row r="6" spans="1:5" ht="18" customHeight="1" x14ac:dyDescent="0.15">
      <c r="A6" s="27" t="s">
        <v>219</v>
      </c>
      <c r="B6" s="27" t="s">
        <v>220</v>
      </c>
      <c r="C6" s="24" t="s">
        <v>221</v>
      </c>
      <c r="D6" s="33"/>
      <c r="E6" s="3">
        <v>2358022000</v>
      </c>
    </row>
    <row r="7" spans="1:5" ht="18" customHeight="1" x14ac:dyDescent="0.15">
      <c r="A7" s="29"/>
      <c r="B7" s="30"/>
      <c r="C7" s="25" t="s">
        <v>222</v>
      </c>
      <c r="D7" s="33"/>
      <c r="E7" s="3">
        <f>E6</f>
        <v>2358022000</v>
      </c>
    </row>
    <row r="8" spans="1:5" ht="18" customHeight="1" x14ac:dyDescent="0.15">
      <c r="A8" s="29"/>
      <c r="B8" s="27" t="s">
        <v>223</v>
      </c>
      <c r="C8" s="34" t="s">
        <v>224</v>
      </c>
      <c r="D8" s="6" t="s">
        <v>225</v>
      </c>
      <c r="E8" s="3">
        <v>9775000</v>
      </c>
    </row>
    <row r="9" spans="1:5" ht="18" customHeight="1" x14ac:dyDescent="0.15">
      <c r="A9" s="29"/>
      <c r="B9" s="29"/>
      <c r="C9" s="35"/>
      <c r="D9" s="6" t="s">
        <v>226</v>
      </c>
      <c r="E9" s="3">
        <v>32827000</v>
      </c>
    </row>
    <row r="10" spans="1:5" ht="18" customHeight="1" x14ac:dyDescent="0.15">
      <c r="A10" s="29"/>
      <c r="B10" s="29"/>
      <c r="C10" s="35"/>
      <c r="D10" s="6" t="s">
        <v>227</v>
      </c>
      <c r="E10" s="3">
        <v>2175282</v>
      </c>
    </row>
    <row r="11" spans="1:5" ht="18" customHeight="1" x14ac:dyDescent="0.15">
      <c r="A11" s="29"/>
      <c r="B11" s="29"/>
      <c r="C11" s="36"/>
      <c r="D11" s="12" t="s">
        <v>154</v>
      </c>
      <c r="E11" s="3">
        <f>SUM(E8:E10)</f>
        <v>44777282</v>
      </c>
    </row>
    <row r="12" spans="1:5" ht="18" customHeight="1" x14ac:dyDescent="0.15">
      <c r="A12" s="29"/>
      <c r="B12" s="29"/>
      <c r="C12" s="34" t="s">
        <v>228</v>
      </c>
      <c r="D12" s="6"/>
      <c r="E12" s="3"/>
    </row>
    <row r="13" spans="1:5" ht="18" customHeight="1" x14ac:dyDescent="0.15">
      <c r="A13" s="29"/>
      <c r="B13" s="29"/>
      <c r="C13" s="36"/>
      <c r="D13" s="12" t="s">
        <v>154</v>
      </c>
      <c r="E13" s="3"/>
    </row>
    <row r="14" spans="1:5" ht="18" customHeight="1" x14ac:dyDescent="0.15">
      <c r="A14" s="29"/>
      <c r="B14" s="30"/>
      <c r="C14" s="25" t="s">
        <v>222</v>
      </c>
      <c r="D14" s="33"/>
      <c r="E14" s="3">
        <f>E11</f>
        <v>44777282</v>
      </c>
    </row>
    <row r="15" spans="1:5" ht="18" customHeight="1" x14ac:dyDescent="0.15">
      <c r="A15" s="30"/>
      <c r="B15" s="25" t="s">
        <v>74</v>
      </c>
      <c r="C15" s="33"/>
      <c r="D15" s="33"/>
      <c r="E15" s="3">
        <f>E7+E14</f>
        <v>2402799282</v>
      </c>
    </row>
  </sheetData>
  <mergeCells count="10">
    <mergeCell ref="C5:D5"/>
    <mergeCell ref="A6:A15"/>
    <mergeCell ref="B6:B7"/>
    <mergeCell ref="C6:D6"/>
    <mergeCell ref="C7:D7"/>
    <mergeCell ref="B8:B14"/>
    <mergeCell ref="C8:C11"/>
    <mergeCell ref="C12:C13"/>
    <mergeCell ref="C14:D14"/>
    <mergeCell ref="B15:D15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F1BA-A804-4A29-B5F0-9F94B685E258}">
  <sheetPr>
    <pageSetUpPr fitToPage="1"/>
  </sheetPr>
  <dimension ref="A1:F11"/>
  <sheetViews>
    <sheetView workbookViewId="0">
      <selection activeCell="D13" sqref="D13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 x14ac:dyDescent="0.15">
      <c r="A1" s="8" t="s">
        <v>229</v>
      </c>
      <c r="B1" s="37"/>
      <c r="C1" s="37"/>
      <c r="D1" s="37"/>
      <c r="E1" s="37"/>
      <c r="F1" s="37"/>
    </row>
    <row r="2" spans="1:6" ht="20.25" customHeight="1" x14ac:dyDescent="0.15">
      <c r="A2" s="38" t="s">
        <v>1</v>
      </c>
      <c r="B2" s="38"/>
      <c r="C2" s="38"/>
      <c r="D2" s="38"/>
      <c r="E2" s="38"/>
      <c r="F2" s="39" t="s">
        <v>2</v>
      </c>
    </row>
    <row r="3" spans="1:6" ht="20.25" customHeight="1" x14ac:dyDescent="0.15">
      <c r="A3" s="38" t="s">
        <v>3</v>
      </c>
      <c r="B3" s="38"/>
      <c r="C3" s="38"/>
      <c r="D3" s="38"/>
      <c r="E3" s="38"/>
      <c r="F3" s="39" t="s">
        <v>4</v>
      </c>
    </row>
    <row r="4" spans="1:6" ht="20.25" customHeight="1" x14ac:dyDescent="0.15">
      <c r="A4" s="40" t="s">
        <v>5</v>
      </c>
      <c r="B4" s="41" t="s">
        <v>151</v>
      </c>
      <c r="C4" s="41" t="s">
        <v>230</v>
      </c>
      <c r="D4" s="41"/>
      <c r="E4" s="41"/>
      <c r="F4" s="41"/>
    </row>
    <row r="5" spans="1:6" ht="20.25" customHeight="1" x14ac:dyDescent="0.15">
      <c r="A5" s="40"/>
      <c r="B5" s="41"/>
      <c r="C5" s="41" t="s">
        <v>223</v>
      </c>
      <c r="D5" s="41" t="s">
        <v>231</v>
      </c>
      <c r="E5" s="41" t="s">
        <v>220</v>
      </c>
      <c r="F5" s="41" t="s">
        <v>89</v>
      </c>
    </row>
    <row r="6" spans="1:6" ht="20.25" customHeight="1" thickBot="1" x14ac:dyDescent="0.2">
      <c r="A6" s="42"/>
      <c r="B6" s="43"/>
      <c r="C6" s="43"/>
      <c r="D6" s="43"/>
      <c r="E6" s="43"/>
      <c r="F6" s="43"/>
    </row>
    <row r="7" spans="1:6" ht="20.25" customHeight="1" thickTop="1" x14ac:dyDescent="0.15">
      <c r="A7" s="44" t="s">
        <v>232</v>
      </c>
      <c r="B7" s="45">
        <v>2034736144</v>
      </c>
      <c r="C7" s="45" t="s">
        <v>14</v>
      </c>
      <c r="D7" s="45" t="s">
        <v>14</v>
      </c>
      <c r="E7" s="45">
        <v>1887453132</v>
      </c>
      <c r="F7" s="45">
        <v>147283012</v>
      </c>
    </row>
    <row r="8" spans="1:6" ht="20.25" customHeight="1" x14ac:dyDescent="0.15">
      <c r="A8" s="44" t="s">
        <v>233</v>
      </c>
      <c r="B8" s="45">
        <v>649475040</v>
      </c>
      <c r="C8" s="45">
        <v>42602000</v>
      </c>
      <c r="D8" s="45">
        <v>125300000</v>
      </c>
      <c r="E8" s="45">
        <f>B8-C8-D8</f>
        <v>481573040</v>
      </c>
      <c r="F8" s="45" t="s">
        <v>14</v>
      </c>
    </row>
    <row r="9" spans="1:6" ht="20.25" customHeight="1" x14ac:dyDescent="0.15">
      <c r="A9" s="44" t="s">
        <v>234</v>
      </c>
      <c r="B9" s="45">
        <v>71929170</v>
      </c>
      <c r="C9" s="45" t="s">
        <v>14</v>
      </c>
      <c r="D9" s="45" t="s">
        <v>14</v>
      </c>
      <c r="E9" s="45">
        <f>B9</f>
        <v>71929170</v>
      </c>
      <c r="F9" s="45" t="s">
        <v>14</v>
      </c>
    </row>
    <row r="10" spans="1:6" ht="20.25" customHeight="1" x14ac:dyDescent="0.15">
      <c r="A10" s="44" t="s">
        <v>89</v>
      </c>
      <c r="B10" s="45" t="s">
        <v>14</v>
      </c>
      <c r="C10" s="45" t="s">
        <v>14</v>
      </c>
      <c r="D10" s="45" t="s">
        <v>14</v>
      </c>
      <c r="E10" s="45" t="s">
        <v>14</v>
      </c>
      <c r="F10" s="45" t="s">
        <v>14</v>
      </c>
    </row>
    <row r="11" spans="1:6" ht="20.25" customHeight="1" x14ac:dyDescent="0.15">
      <c r="A11" s="46" t="s">
        <v>74</v>
      </c>
      <c r="B11" s="45">
        <f>SUM(B7:B10)</f>
        <v>2756140354</v>
      </c>
      <c r="C11" s="45">
        <f t="shared" ref="C11:F11" si="0">SUM(C7:C10)</f>
        <v>42602000</v>
      </c>
      <c r="D11" s="45">
        <f t="shared" si="0"/>
        <v>125300000</v>
      </c>
      <c r="E11" s="45">
        <f t="shared" si="0"/>
        <v>2440955342</v>
      </c>
      <c r="F11" s="45">
        <f t="shared" si="0"/>
        <v>147283012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①有形固定資産の明細</vt:lpstr>
      <vt:lpstr>②有形固定資産に係る行政目的別の明細</vt:lpstr>
      <vt:lpstr>③基金の明細</vt:lpstr>
      <vt:lpstr>④地方債等（借入先別）の明細</vt:lpstr>
      <vt:lpstr>⑤地方債等（利率別）の明細</vt:lpstr>
      <vt:lpstr>⑥引当金の明細</vt:lpstr>
      <vt:lpstr>⑦補助金等の明細</vt:lpstr>
      <vt:lpstr>⑧財源の明細</vt:lpstr>
      <vt:lpstr>⑨財源情報の明細</vt:lpstr>
      <vt:lpstr>⑩資金の明細</vt:lpstr>
      <vt:lpstr>①有形固定資産の明細!Print_Titles</vt:lpstr>
      <vt:lpstr>②有形固定資産に係る行政目的別の明細!Print_Titles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iwakunishobo-user</dc:creator>
  <cp:lastModifiedBy>h-keiri2</cp:lastModifiedBy>
  <dcterms:created xsi:type="dcterms:W3CDTF">2019-10-31T02:11:07Z</dcterms:created>
  <dcterms:modified xsi:type="dcterms:W3CDTF">2020-03-27T02:45:02Z</dcterms:modified>
</cp:coreProperties>
</file>