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h-keiri2\Desktop\令和元年度財務書類一式　岩国地区消防組合\0　公表用\"/>
    </mc:Choice>
  </mc:AlternateContent>
  <xr:revisionPtr revIDLastSave="0" documentId="13_ncr:1_{7B4E8FC4-3E28-4D93-B02E-E6373AC32B9D}" xr6:coauthVersionLast="36" xr6:coauthVersionMax="36" xr10:uidLastSave="{00000000-0000-0000-0000-000000000000}"/>
  <bookViews>
    <workbookView xWindow="0" yWindow="0" windowWidth="20490" windowHeight="7560" firstSheet="3" activeTab="9" xr2:uid="{00000000-000D-0000-FFFF-FFFF00000000}"/>
  </bookViews>
  <sheets>
    <sheet name="①有形固定資産の明細" sheetId="1" r:id="rId1"/>
    <sheet name="②有形固定資産に係る行政目的別の明細" sheetId="2" r:id="rId2"/>
    <sheet name="③基金の明細" sheetId="4" r:id="rId3"/>
    <sheet name="④地方債等（借入先別）の明細" sheetId="5" r:id="rId4"/>
    <sheet name="⑤地方債等（利率別）の明細" sheetId="6" r:id="rId5"/>
    <sheet name="⑥引当金の明細" sheetId="7" r:id="rId6"/>
    <sheet name="⑦補助金等の明細" sheetId="8" r:id="rId7"/>
    <sheet name="⑧財源情報の明細" sheetId="9" r:id="rId8"/>
    <sheet name="⑨財源の明細" sheetId="10" r:id="rId9"/>
    <sheet name="⑩資金の明細" sheetId="11" r:id="rId10"/>
  </sheets>
  <definedNames>
    <definedName name="_xlnm.Print_Titles" localSheetId="0">①有形固定資産の明細!$1:$5</definedName>
    <definedName name="_xlnm.Print_Titles" localSheetId="6">⑦補助金等の明細!$1:$5</definedName>
  </definedNames>
  <calcPr calcId="191029"/>
</workbook>
</file>

<file path=xl/calcChain.xml><?xml version="1.0" encoding="utf-8"?>
<calcChain xmlns="http://schemas.openxmlformats.org/spreadsheetml/2006/main">
  <c r="B11" i="11" l="1"/>
  <c r="E10" i="10" l="1"/>
  <c r="E13" i="10" s="1"/>
  <c r="E14" i="10" s="1"/>
  <c r="E7" i="10"/>
  <c r="F11" i="9" l="1"/>
  <c r="D11" i="9"/>
  <c r="C11" i="9"/>
  <c r="B11" i="9"/>
  <c r="E8" i="9"/>
  <c r="E11" i="9" s="1"/>
  <c r="D44" i="8" l="1"/>
  <c r="D43" i="8" s="1"/>
  <c r="D27" i="8"/>
  <c r="D26" i="8"/>
  <c r="D25" i="8"/>
  <c r="D22" i="8"/>
  <c r="D9" i="7" l="1"/>
  <c r="B9" i="7"/>
  <c r="F8" i="7"/>
  <c r="F9" i="7" s="1"/>
  <c r="C7" i="7"/>
  <c r="C9" i="7" s="1"/>
  <c r="B19" i="5" l="1"/>
  <c r="C7" i="5"/>
  <c r="C19" i="5" s="1"/>
  <c r="B8" i="4" l="1"/>
</calcChain>
</file>

<file path=xl/sharedStrings.xml><?xml version="1.0" encoding="utf-8"?>
<sst xmlns="http://schemas.openxmlformats.org/spreadsheetml/2006/main" count="1227" uniqueCount="234">
  <si>
    <t>有形固定資産の明細</t>
  </si>
  <si>
    <t>自治体名：岩国地区消防組合</t>
  </si>
  <si>
    <t>会計：一般会計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</si>
  <si>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</si>
  <si>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</si>
  <si>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</si>
  <si>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</si>
  <si>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</si>
  <si>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</si>
  <si>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</si>
  <si>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</si>
  <si>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</si>
  <si>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</si>
  <si>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</si>
  <si>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</si>
  <si>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</si>
  <si>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</si>
  <si>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</si>
  <si>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</si>
  <si>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</si>
  <si>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</si>
  <si>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</si>
  <si>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</si>
  <si>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</si>
  <si>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</si>
  <si>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</si>
  <si>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</si>
  <si>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</si>
  <si>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</si>
  <si>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</si>
  <si>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</si>
  <si>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</si>
  <si>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</si>
  <si>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</si>
  <si>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</si>
  <si>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</si>
  <si>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</si>
  <si>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</si>
  <si>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</si>
  <si>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</si>
  <si>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</si>
  <si>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</si>
  <si>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</si>
  <si>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</si>
  <si>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</si>
  <si>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</si>
  <si>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</si>
  <si>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</si>
  <si>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</si>
  <si>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</si>
  <si>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</si>
  <si>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</si>
  <si>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</si>
  <si>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</si>
  <si>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</si>
  <si>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</si>
  <si>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</si>
  <si>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</si>
  <si>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</si>
  <si>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</si>
  <si>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</si>
  <si>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</si>
  <si>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</si>
  <si>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</si>
  <si>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</si>
  <si>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</si>
  <si>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</si>
  <si>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</si>
  <si>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</si>
  <si>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</si>
  <si>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</si>
  <si>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</si>
  <si>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</si>
  <si>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</si>
  <si>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年度：令和元年度</t>
    <rPh sb="3" eb="4">
      <t>レイ</t>
    </rPh>
    <rPh sb="4" eb="5">
      <t>ワ</t>
    </rPh>
    <rPh sb="5" eb="6">
      <t>モト</t>
    </rPh>
    <rPh sb="6" eb="8">
      <t>ネンド</t>
    </rPh>
    <phoneticPr fontId="5"/>
  </si>
  <si>
    <t>有形固定資産に係る行政目的別の明細</t>
  </si>
  <si>
    <t>年度：令和元年度</t>
    <phoneticPr fontId="5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</si>
  <si>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</si>
  <si>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</si>
  <si>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</si>
  <si>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</si>
  <si>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</si>
  <si>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</si>
  <si>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</si>
  <si>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基金の明細</t>
  </si>
  <si>
    <t>年度：令和元年度</t>
    <rPh sb="3" eb="5">
      <t>レイワ</t>
    </rPh>
    <rPh sb="5" eb="7">
      <t>ガンネン</t>
    </rPh>
    <rPh sb="7" eb="8">
      <t>ド</t>
    </rPh>
    <phoneticPr fontId="5"/>
  </si>
  <si>
    <t>(単位：円)</t>
    <rPh sb="4" eb="5">
      <t>エン</t>
    </rPh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</si>
  <si>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</si>
  <si>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</si>
  <si>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</si>
  <si>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</si>
  <si>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</si>
  <si>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</si>
  <si>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</si>
  <si>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</si>
  <si>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退職手当基金</t>
    <rPh sb="0" eb="2">
      <t>タイショク</t>
    </rPh>
    <rPh sb="2" eb="4">
      <t>テアテ</t>
    </rPh>
    <rPh sb="4" eb="6">
      <t>キキン</t>
    </rPh>
    <phoneticPr fontId="5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</si>
  <si>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</si>
  <si>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</si>
  <si>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</si>
  <si>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</si>
  <si>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</si>
  <si>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</si>
  <si>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</si>
  <si>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r>
      <t xml:space="preserve">その他
</t>
    </r>
    <r>
      <rPr>
        <sz val="6"/>
        <color theme="1"/>
        <rFont val="ＭＳ Ｐゴシック"/>
        <family val="3"/>
        <charset val="128"/>
      </rPr>
      <t>(山口県市町総合事務組合、
全国市有物件災害共済会)</t>
    </r>
    <rPh sb="5" eb="8">
      <t>ヤマグチケン</t>
    </rPh>
    <rPh sb="8" eb="9">
      <t>シ</t>
    </rPh>
    <rPh sb="9" eb="10">
      <t>マチ</t>
    </rPh>
    <rPh sb="10" eb="12">
      <t>ソウゴウ</t>
    </rPh>
    <rPh sb="12" eb="14">
      <t>ジム</t>
    </rPh>
    <rPh sb="14" eb="16">
      <t>クミアイ</t>
    </rPh>
    <rPh sb="18" eb="20">
      <t>ゼンコク</t>
    </rPh>
    <rPh sb="20" eb="22">
      <t>シユウ</t>
    </rPh>
    <rPh sb="22" eb="24">
      <t>ブッケン</t>
    </rPh>
    <rPh sb="24" eb="26">
      <t>サイガイ</t>
    </rPh>
    <rPh sb="26" eb="29">
      <t>キョウサイカイ</t>
    </rPh>
    <phoneticPr fontId="5"/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</si>
  <si>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</si>
  <si>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</si>
  <si>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</si>
  <si>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</si>
  <si>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</si>
  <si>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</si>
  <si>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</si>
  <si>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</si>
  <si>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</si>
  <si>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</si>
  <si>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</si>
  <si>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</si>
  <si>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</si>
  <si>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</si>
  <si>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</si>
  <si>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</si>
  <si>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</si>
  <si>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</si>
  <si>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</si>
  <si>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</si>
  <si>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</si>
  <si>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</si>
  <si>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</si>
  <si>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</si>
  <si>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</si>
  <si>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</si>
  <si>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</si>
  <si>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</si>
  <si>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</si>
  <si>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</si>
  <si>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</si>
  <si>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</si>
  <si>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</si>
  <si>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</si>
  <si>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</si>
  <si>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</si>
  <si>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</si>
  <si>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該当なし</t>
    <rPh sb="0" eb="2">
      <t>ガイトウ</t>
    </rPh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</si>
  <si>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</si>
  <si>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</si>
  <si>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</si>
  <si>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</si>
  <si>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</si>
  <si>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</si>
  <si>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</si>
  <si>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</si>
  <si>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</si>
  <si>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</si>
  <si>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</si>
  <si>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</si>
  <si>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</si>
  <si>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</si>
  <si>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</si>
  <si>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</si>
  <si>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岩国地区化学消火剤共同備蓄に係る負担金</t>
  </si>
  <si>
    <t>岩国地区化学消火剤共同備蓄会</t>
  </si>
  <si>
    <t>岩国地区消防連絡協議会負担金</t>
  </si>
  <si>
    <t>岩国地区消防連絡協議会</t>
  </si>
  <si>
    <t>岩国安全運転管理者協議会負担金</t>
    <phoneticPr fontId="5"/>
  </si>
  <si>
    <t>岩国安全運転管理者協議会</t>
  </si>
  <si>
    <t>西分署水道事業加入負担金</t>
  </si>
  <si>
    <t>岩国市水道事業管理者</t>
  </si>
  <si>
    <t>岩国地区防火委員会補助金</t>
    <rPh sb="0" eb="2">
      <t>イワクニ</t>
    </rPh>
    <rPh sb="2" eb="4">
      <t>チク</t>
    </rPh>
    <rPh sb="4" eb="6">
      <t>ボウカ</t>
    </rPh>
    <rPh sb="6" eb="9">
      <t>イインカイ</t>
    </rPh>
    <rPh sb="9" eb="12">
      <t>ホジョキン</t>
    </rPh>
    <phoneticPr fontId="5"/>
  </si>
  <si>
    <t>岩国地区防火委員会</t>
    <rPh sb="0" eb="2">
      <t>イワクニ</t>
    </rPh>
    <rPh sb="2" eb="4">
      <t>チク</t>
    </rPh>
    <rPh sb="4" eb="6">
      <t>ボウカ</t>
    </rPh>
    <rPh sb="6" eb="9">
      <t>イインカイ</t>
    </rPh>
    <phoneticPr fontId="5"/>
  </si>
  <si>
    <t>社会保険協会費</t>
  </si>
  <si>
    <t>山口県社会保険協会</t>
  </si>
  <si>
    <t>山口県消防協会負担金</t>
  </si>
  <si>
    <t>山口県消防協会　　</t>
    <phoneticPr fontId="5"/>
  </si>
  <si>
    <t>山口県消防長会負担金</t>
  </si>
  <si>
    <t>山口県消防長会</t>
  </si>
  <si>
    <t>全国消防協会負担金</t>
  </si>
  <si>
    <t>全国消防協会</t>
  </si>
  <si>
    <t>全国消防長会会費</t>
  </si>
  <si>
    <t>全国消防長会</t>
  </si>
  <si>
    <t>全国消防長会中国支部会費</t>
  </si>
  <si>
    <t>全国消防長会中国支部</t>
  </si>
  <si>
    <t>日本救急医学会中国四国地方会年会費</t>
    <phoneticPr fontId="5"/>
  </si>
  <si>
    <t>日本救急医学会中国四国地方会事務局</t>
  </si>
  <si>
    <t>救急救命士研修課程受講に伴う負担金</t>
    <phoneticPr fontId="5"/>
  </si>
  <si>
    <t>救急振興財団</t>
    <phoneticPr fontId="5"/>
  </si>
  <si>
    <t>広島市消防局救急救命士養成所</t>
    <phoneticPr fontId="5"/>
  </si>
  <si>
    <t>救急救命士処置拡大追加講習受講負担金</t>
  </si>
  <si>
    <t>指導救命士養成研修受講負担金</t>
  </si>
  <si>
    <t>第７９期救助科入校負担金</t>
    <rPh sb="7" eb="9">
      <t>ニュウコウ</t>
    </rPh>
    <rPh sb="9" eb="12">
      <t>フタンキン</t>
    </rPh>
    <phoneticPr fontId="1"/>
  </si>
  <si>
    <t>消防大学校</t>
    <phoneticPr fontId="5"/>
  </si>
  <si>
    <t>第８１期救急科入校負担金</t>
  </si>
  <si>
    <t>第１０７期予防科入校負担金</t>
    <rPh sb="8" eb="10">
      <t>ニュウコウ</t>
    </rPh>
    <rPh sb="10" eb="13">
      <t>フタンキン</t>
    </rPh>
    <phoneticPr fontId="1"/>
  </si>
  <si>
    <t>消防職員初任総合教育に係る教育経費</t>
  </si>
  <si>
    <t>山口県消防学校</t>
  </si>
  <si>
    <t>山口県消防学校第９期大規模災害対策科入校負担金</t>
  </si>
  <si>
    <t>第三級陸上特殊無線技士養成課程入校負担金</t>
  </si>
  <si>
    <t>第２２期水難救助科入校負担金</t>
    <phoneticPr fontId="5"/>
  </si>
  <si>
    <t>第４９期初級幹部科入校負担金</t>
  </si>
  <si>
    <t>第４７期救助科入校負担金</t>
  </si>
  <si>
    <t>第６９期消防職員専科教育予防査察科入校負担金</t>
  </si>
  <si>
    <t>第７０期消防職員専科教育火災調査科入校負担金</t>
  </si>
  <si>
    <t>第３期消防団指導科入校負担金</t>
  </si>
  <si>
    <t>行政不服審査会負担金</t>
  </si>
  <si>
    <t>山口県市町総合事務組合</t>
  </si>
  <si>
    <t>山口県市町総合事務組合非常勤職員公務災害補償負担金</t>
  </si>
  <si>
    <t>山口県消防吏員昇任試験問題作成委託料</t>
  </si>
  <si>
    <t>山口県消防吏員昇任試験委員会</t>
  </si>
  <si>
    <t/>
  </si>
  <si>
    <t>山口県防災行政無線管理運営負担金</t>
  </si>
  <si>
    <t>山口県</t>
    <phoneticPr fontId="5"/>
  </si>
  <si>
    <t>電柱移設負担金（西分署建築工事）</t>
  </si>
  <si>
    <t>西日本電信電話</t>
    <phoneticPr fontId="5"/>
  </si>
  <si>
    <t>その他研修費</t>
    <rPh sb="2" eb="3">
      <t>タ</t>
    </rPh>
    <rPh sb="3" eb="5">
      <t>ケンシュウ</t>
    </rPh>
    <rPh sb="5" eb="6">
      <t>ヒ</t>
    </rPh>
    <phoneticPr fontId="5"/>
  </si>
  <si>
    <t>財源情報の明細</t>
  </si>
  <si>
    <t>内訳</t>
  </si>
  <si>
    <t>国県等補助金</t>
  </si>
  <si>
    <t>地方債等</t>
  </si>
  <si>
    <t>税収等</t>
  </si>
  <si>
    <t>純行政コスト</t>
  </si>
  <si>
    <t>有形固定資産等の増加</t>
  </si>
  <si>
    <t>貸付金・基金等の増加</t>
  </si>
  <si>
    <t>財源の明細</t>
  </si>
  <si>
    <t>会計</t>
  </si>
  <si>
    <t>財源の内容</t>
  </si>
  <si>
    <t>一般会計</t>
  </si>
  <si>
    <t>負担金及び分担金</t>
    <rPh sb="0" eb="3">
      <t>フタンキン</t>
    </rPh>
    <rPh sb="3" eb="4">
      <t>オヨ</t>
    </rPh>
    <rPh sb="5" eb="8">
      <t>ブンタンキン</t>
    </rPh>
    <phoneticPr fontId="5"/>
  </si>
  <si>
    <t>小計</t>
  </si>
  <si>
    <t>資本的_x000D_
補助金</t>
  </si>
  <si>
    <t>高規格救急自動車整備事業費補助金</t>
    <rPh sb="0" eb="3">
      <t>コウキカク</t>
    </rPh>
    <rPh sb="3" eb="5">
      <t>キュウキュウ</t>
    </rPh>
    <rPh sb="5" eb="8">
      <t>ジドウシャ</t>
    </rPh>
    <rPh sb="8" eb="10">
      <t>セイビ</t>
    </rPh>
    <rPh sb="10" eb="13">
      <t>ジギョウヒ</t>
    </rPh>
    <rPh sb="13" eb="16">
      <t>ホジョキン</t>
    </rPh>
    <phoneticPr fontId="5"/>
  </si>
  <si>
    <t>救助工作車整備事業費補助金</t>
    <rPh sb="0" eb="2">
      <t>キュウジョ</t>
    </rPh>
    <rPh sb="2" eb="4">
      <t>コウサク</t>
    </rPh>
    <rPh sb="4" eb="5">
      <t>クルマ</t>
    </rPh>
    <phoneticPr fontId="5"/>
  </si>
  <si>
    <t>経常的_x000D_
補助金</t>
  </si>
  <si>
    <t>資金の明細</t>
  </si>
  <si>
    <t>現金</t>
    <rPh sb="0" eb="2">
      <t>ゲンキン</t>
    </rPh>
    <phoneticPr fontId="5"/>
  </si>
  <si>
    <t>要求払預金</t>
    <rPh sb="0" eb="3">
      <t>ヨウキュウバラ</t>
    </rPh>
    <rPh sb="3" eb="5">
      <t>ヨキン</t>
    </rPh>
    <phoneticPr fontId="5"/>
  </si>
  <si>
    <t>短期投資</t>
    <rPh sb="0" eb="2">
      <t>タンキ</t>
    </rPh>
    <rPh sb="2" eb="4">
      <t>トウシ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</si>
</sst>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2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workbookViewId="0">
      <selection activeCell="J5" sqref="J5"/>
    </sheetView>
  </sheetViews>
  <sheetFormatPr defaultColWidth="8.875" defaultRowHeight="11.25" x14ac:dyDescent="0.15"/>
  <cols>
    <col min="1" max="1" width="30.875" style="7" customWidth="1"/>
    <col min="2" max="8" width="15.875" style="7" customWidth="1"/>
    <col min="9" max="16384" width="8.875" style="7"/>
  </cols>
  <sheetData>
    <row r="1" spans="1:8" ht="21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74</v>
      </c>
    </row>
    <row r="3" spans="1:8" ht="13.5" x14ac:dyDescent="0.15">
      <c r="A3" s="1" t="s">
        <v>2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3</v>
      </c>
    </row>
    <row r="5" spans="1:8" ht="33.75" x14ac:dyDescent="0.15">
      <c r="A5" s="6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5" t="s">
        <v>12</v>
      </c>
      <c r="B6" s="3">
        <v>537871560</v>
      </c>
      <c r="C6" s="3">
        <v>1187960672</v>
      </c>
      <c r="D6" s="3">
        <v>752649516</v>
      </c>
      <c r="E6" s="3">
        <v>973182716</v>
      </c>
      <c r="F6" s="3">
        <v>137198100</v>
      </c>
      <c r="G6" s="3">
        <v>4616621</v>
      </c>
      <c r="H6" s="3">
        <v>835984616</v>
      </c>
    </row>
    <row r="7" spans="1:8" x14ac:dyDescent="0.15">
      <c r="A7" s="5" t="s">
        <v>13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</row>
    <row r="8" spans="1:8" x14ac:dyDescent="0.15">
      <c r="A8" s="5" t="s">
        <v>15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</row>
    <row r="9" spans="1:8" x14ac:dyDescent="0.15">
      <c r="A9" s="5" t="s">
        <v>16</v>
      </c>
      <c r="B9" s="3">
        <v>206200200</v>
      </c>
      <c r="C9" s="3">
        <v>483588560</v>
      </c>
      <c r="D9" s="3" t="s">
        <v>14</v>
      </c>
      <c r="E9" s="3">
        <v>689788760</v>
      </c>
      <c r="F9" s="3">
        <v>135515102</v>
      </c>
      <c r="G9" s="3">
        <v>4616621</v>
      </c>
      <c r="H9" s="3">
        <v>554273658</v>
      </c>
    </row>
    <row r="10" spans="1:8" x14ac:dyDescent="0.15">
      <c r="A10" s="5" t="s">
        <v>17</v>
      </c>
      <c r="B10" s="3" t="s">
        <v>14</v>
      </c>
      <c r="C10" s="3">
        <v>169074041</v>
      </c>
      <c r="D10" s="3" t="s">
        <v>14</v>
      </c>
      <c r="E10" s="3">
        <v>169074041</v>
      </c>
      <c r="F10" s="3" t="s">
        <v>14</v>
      </c>
      <c r="G10" s="3" t="s">
        <v>14</v>
      </c>
      <c r="H10" s="3">
        <v>169074041</v>
      </c>
    </row>
    <row r="11" spans="1:8" x14ac:dyDescent="0.15">
      <c r="A11" s="5" t="s">
        <v>18</v>
      </c>
      <c r="B11" s="3" t="s">
        <v>14</v>
      </c>
      <c r="C11" s="3">
        <v>112636915</v>
      </c>
      <c r="D11" s="3" t="s">
        <v>14</v>
      </c>
      <c r="E11" s="3">
        <v>112636915</v>
      </c>
      <c r="F11" s="3" t="s">
        <v>14</v>
      </c>
      <c r="G11" s="3" t="s">
        <v>14</v>
      </c>
      <c r="H11" s="3">
        <v>112636915</v>
      </c>
    </row>
    <row r="12" spans="1:8" x14ac:dyDescent="0.15">
      <c r="A12" s="5" t="s">
        <v>19</v>
      </c>
      <c r="B12" s="3">
        <v>1683000</v>
      </c>
      <c r="C12" s="3" t="s">
        <v>14</v>
      </c>
      <c r="D12" s="3" t="s">
        <v>14</v>
      </c>
      <c r="E12" s="3">
        <v>1683000</v>
      </c>
      <c r="F12" s="3">
        <v>1682998</v>
      </c>
      <c r="G12" s="3" t="s">
        <v>14</v>
      </c>
      <c r="H12" s="3">
        <v>2</v>
      </c>
    </row>
    <row r="13" spans="1:8" x14ac:dyDescent="0.15">
      <c r="A13" s="5" t="s">
        <v>20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</row>
    <row r="14" spans="1:8" x14ac:dyDescent="0.15">
      <c r="A14" s="5" t="s">
        <v>21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</row>
    <row r="15" spans="1:8" x14ac:dyDescent="0.15">
      <c r="A15" s="5" t="s">
        <v>22</v>
      </c>
      <c r="B15" s="3" t="s">
        <v>14</v>
      </c>
      <c r="C15" s="3" t="s">
        <v>14</v>
      </c>
      <c r="D15" s="3" t="s">
        <v>14</v>
      </c>
      <c r="E15" s="3" t="s">
        <v>14</v>
      </c>
      <c r="F15" s="3" t="s">
        <v>14</v>
      </c>
      <c r="G15" s="3" t="s">
        <v>14</v>
      </c>
      <c r="H15" s="3" t="s">
        <v>14</v>
      </c>
    </row>
    <row r="16" spans="1:8" x14ac:dyDescent="0.15">
      <c r="A16" s="5" t="s">
        <v>23</v>
      </c>
      <c r="B16" s="3">
        <v>329988360</v>
      </c>
      <c r="C16" s="3">
        <v>422661156</v>
      </c>
      <c r="D16" s="3">
        <v>752649516</v>
      </c>
      <c r="E16" s="3" t="s">
        <v>14</v>
      </c>
      <c r="F16" s="3" t="s">
        <v>14</v>
      </c>
      <c r="G16" s="3" t="s">
        <v>14</v>
      </c>
      <c r="H16" s="3" t="s">
        <v>14</v>
      </c>
    </row>
    <row r="17" spans="1:8" x14ac:dyDescent="0.15">
      <c r="A17" s="5" t="s">
        <v>24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3" t="s">
        <v>14</v>
      </c>
    </row>
    <row r="18" spans="1:8" x14ac:dyDescent="0.15">
      <c r="A18" s="5" t="s">
        <v>25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</row>
    <row r="19" spans="1:8" x14ac:dyDescent="0.15">
      <c r="A19" s="5" t="s">
        <v>26</v>
      </c>
      <c r="B19" s="3" t="s">
        <v>14</v>
      </c>
      <c r="C19" s="3" t="s">
        <v>14</v>
      </c>
      <c r="D19" s="3" t="s">
        <v>14</v>
      </c>
      <c r="E19" s="3" t="s">
        <v>14</v>
      </c>
      <c r="F19" s="3" t="s">
        <v>14</v>
      </c>
      <c r="G19" s="3" t="s">
        <v>14</v>
      </c>
      <c r="H19" s="3" t="s">
        <v>14</v>
      </c>
    </row>
    <row r="20" spans="1:8" x14ac:dyDescent="0.15">
      <c r="A20" s="5" t="s">
        <v>27</v>
      </c>
      <c r="B20" s="3" t="s">
        <v>14</v>
      </c>
      <c r="C20" s="3" t="s">
        <v>14</v>
      </c>
      <c r="D20" s="3" t="s">
        <v>14</v>
      </c>
      <c r="E20" s="3" t="s">
        <v>14</v>
      </c>
      <c r="F20" s="3" t="s">
        <v>14</v>
      </c>
      <c r="G20" s="3" t="s">
        <v>14</v>
      </c>
      <c r="H20" s="3" t="s">
        <v>14</v>
      </c>
    </row>
    <row r="21" spans="1:8" x14ac:dyDescent="0.15">
      <c r="A21" s="5" t="s">
        <v>28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</row>
    <row r="22" spans="1:8" x14ac:dyDescent="0.15">
      <c r="A22" s="5" t="s">
        <v>29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</row>
    <row r="23" spans="1:8" x14ac:dyDescent="0.15">
      <c r="A23" s="5" t="s">
        <v>30</v>
      </c>
      <c r="B23" s="3" t="s">
        <v>14</v>
      </c>
      <c r="C23" s="3" t="s">
        <v>14</v>
      </c>
      <c r="D23" s="3" t="s">
        <v>14</v>
      </c>
      <c r="E23" s="3" t="s">
        <v>14</v>
      </c>
      <c r="F23" s="3" t="s">
        <v>14</v>
      </c>
      <c r="G23" s="3" t="s">
        <v>14</v>
      </c>
      <c r="H23" s="3" t="s">
        <v>14</v>
      </c>
    </row>
    <row r="24" spans="1:8" x14ac:dyDescent="0.15">
      <c r="A24" s="5" t="s">
        <v>31</v>
      </c>
      <c r="B24" s="3" t="s">
        <v>14</v>
      </c>
      <c r="C24" s="3" t="s">
        <v>14</v>
      </c>
      <c r="D24" s="3" t="s">
        <v>14</v>
      </c>
      <c r="E24" s="3" t="s">
        <v>14</v>
      </c>
      <c r="F24" s="3" t="s">
        <v>14</v>
      </c>
      <c r="G24" s="3" t="s">
        <v>14</v>
      </c>
      <c r="H24" s="3" t="s">
        <v>14</v>
      </c>
    </row>
    <row r="25" spans="1:8" x14ac:dyDescent="0.15">
      <c r="A25" s="5" t="s">
        <v>32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</row>
    <row r="26" spans="1:8" x14ac:dyDescent="0.15">
      <c r="A26" s="5" t="s">
        <v>33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</row>
    <row r="27" spans="1:8" x14ac:dyDescent="0.15">
      <c r="A27" s="5" t="s">
        <v>34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14</v>
      </c>
      <c r="G27" s="3" t="s">
        <v>14</v>
      </c>
      <c r="H27" s="3" t="s">
        <v>14</v>
      </c>
    </row>
    <row r="28" spans="1:8" x14ac:dyDescent="0.15">
      <c r="A28" s="5" t="s">
        <v>35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</row>
    <row r="29" spans="1:8" x14ac:dyDescent="0.15">
      <c r="A29" s="5" t="s">
        <v>36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</row>
    <row r="30" spans="1:8" x14ac:dyDescent="0.15">
      <c r="A30" s="5" t="s">
        <v>37</v>
      </c>
      <c r="B30" s="3" t="s">
        <v>14</v>
      </c>
      <c r="C30" s="3" t="s">
        <v>14</v>
      </c>
      <c r="D30" s="3" t="s">
        <v>14</v>
      </c>
      <c r="E30" s="3" t="s">
        <v>14</v>
      </c>
      <c r="F30" s="3" t="s">
        <v>14</v>
      </c>
      <c r="G30" s="3" t="s">
        <v>14</v>
      </c>
      <c r="H30" s="3" t="s">
        <v>14</v>
      </c>
    </row>
    <row r="31" spans="1:8" x14ac:dyDescent="0.15">
      <c r="A31" s="5" t="s">
        <v>38</v>
      </c>
      <c r="B31" s="3" t="s">
        <v>14</v>
      </c>
      <c r="C31" s="3" t="s">
        <v>14</v>
      </c>
      <c r="D31" s="3" t="s">
        <v>14</v>
      </c>
      <c r="E31" s="3" t="s">
        <v>14</v>
      </c>
      <c r="F31" s="3" t="s">
        <v>14</v>
      </c>
      <c r="G31" s="3" t="s">
        <v>14</v>
      </c>
      <c r="H31" s="3" t="s">
        <v>14</v>
      </c>
    </row>
    <row r="32" spans="1:8" x14ac:dyDescent="0.15">
      <c r="A32" s="5" t="s">
        <v>39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</row>
    <row r="33" spans="1:8" x14ac:dyDescent="0.15">
      <c r="A33" s="5" t="s">
        <v>40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</row>
    <row r="34" spans="1:8" x14ac:dyDescent="0.15">
      <c r="A34" s="5" t="s">
        <v>41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14</v>
      </c>
      <c r="G34" s="3" t="s">
        <v>14</v>
      </c>
      <c r="H34" s="3" t="s">
        <v>14</v>
      </c>
    </row>
    <row r="35" spans="1:8" x14ac:dyDescent="0.15">
      <c r="A35" s="5" t="s">
        <v>42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</row>
    <row r="36" spans="1:8" x14ac:dyDescent="0.15">
      <c r="A36" s="5" t="s">
        <v>43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</row>
    <row r="37" spans="1:8" x14ac:dyDescent="0.15">
      <c r="A37" s="5" t="s">
        <v>44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</row>
    <row r="38" spans="1:8" x14ac:dyDescent="0.15">
      <c r="A38" s="5" t="s">
        <v>45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14</v>
      </c>
      <c r="G38" s="3" t="s">
        <v>14</v>
      </c>
      <c r="H38" s="3" t="s">
        <v>14</v>
      </c>
    </row>
    <row r="39" spans="1:8" x14ac:dyDescent="0.15">
      <c r="A39" s="5" t="s">
        <v>46</v>
      </c>
      <c r="B39" s="3" t="s">
        <v>14</v>
      </c>
      <c r="C39" s="3" t="s">
        <v>14</v>
      </c>
      <c r="D39" s="3" t="s">
        <v>14</v>
      </c>
      <c r="E39" s="3" t="s">
        <v>14</v>
      </c>
      <c r="F39" s="3" t="s">
        <v>14</v>
      </c>
      <c r="G39" s="3" t="s">
        <v>14</v>
      </c>
      <c r="H39" s="3" t="s">
        <v>14</v>
      </c>
    </row>
    <row r="40" spans="1:8" x14ac:dyDescent="0.15">
      <c r="A40" s="5" t="s">
        <v>47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3" t="s">
        <v>14</v>
      </c>
    </row>
    <row r="41" spans="1:8" x14ac:dyDescent="0.15">
      <c r="A41" s="5" t="s">
        <v>48</v>
      </c>
      <c r="B41" s="3" t="s">
        <v>14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</row>
    <row r="42" spans="1:8" x14ac:dyDescent="0.15">
      <c r="A42" s="5" t="s">
        <v>49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</row>
    <row r="43" spans="1:8" x14ac:dyDescent="0.15">
      <c r="A43" s="5" t="s">
        <v>50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</row>
    <row r="44" spans="1:8" x14ac:dyDescent="0.15">
      <c r="A44" s="5" t="s">
        <v>51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14</v>
      </c>
      <c r="G44" s="3" t="s">
        <v>14</v>
      </c>
      <c r="H44" s="3" t="s">
        <v>14</v>
      </c>
    </row>
    <row r="45" spans="1:8" x14ac:dyDescent="0.15">
      <c r="A45" s="5" t="s">
        <v>52</v>
      </c>
      <c r="B45" s="3" t="s">
        <v>14</v>
      </c>
      <c r="C45" s="3" t="s">
        <v>14</v>
      </c>
      <c r="D45" s="3" t="s">
        <v>14</v>
      </c>
      <c r="E45" s="3" t="s">
        <v>14</v>
      </c>
      <c r="F45" s="3" t="s">
        <v>14</v>
      </c>
      <c r="G45" s="3" t="s">
        <v>14</v>
      </c>
      <c r="H45" s="3" t="s">
        <v>14</v>
      </c>
    </row>
    <row r="46" spans="1:8" x14ac:dyDescent="0.15">
      <c r="A46" s="5" t="s">
        <v>53</v>
      </c>
      <c r="B46" s="3" t="s">
        <v>14</v>
      </c>
      <c r="C46" s="3" t="s">
        <v>14</v>
      </c>
      <c r="D46" s="3" t="s">
        <v>14</v>
      </c>
      <c r="E46" s="3" t="s">
        <v>14</v>
      </c>
      <c r="F46" s="3" t="s">
        <v>14</v>
      </c>
      <c r="G46" s="3" t="s">
        <v>14</v>
      </c>
      <c r="H46" s="3" t="s">
        <v>14</v>
      </c>
    </row>
    <row r="47" spans="1:8" x14ac:dyDescent="0.15">
      <c r="A47" s="5" t="s">
        <v>54</v>
      </c>
      <c r="B47" s="3" t="s">
        <v>14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3" t="s">
        <v>14</v>
      </c>
    </row>
    <row r="48" spans="1:8" x14ac:dyDescent="0.15">
      <c r="A48" s="5" t="s">
        <v>55</v>
      </c>
      <c r="B48" s="3" t="s">
        <v>14</v>
      </c>
      <c r="C48" s="3" t="s">
        <v>14</v>
      </c>
      <c r="D48" s="3" t="s">
        <v>14</v>
      </c>
      <c r="E48" s="3" t="s">
        <v>14</v>
      </c>
      <c r="F48" s="3" t="s">
        <v>14</v>
      </c>
      <c r="G48" s="3" t="s">
        <v>14</v>
      </c>
      <c r="H48" s="3" t="s">
        <v>14</v>
      </c>
    </row>
    <row r="49" spans="1:8" x14ac:dyDescent="0.15">
      <c r="A49" s="5" t="s">
        <v>56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</row>
    <row r="50" spans="1:8" x14ac:dyDescent="0.15">
      <c r="A50" s="5" t="s">
        <v>57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</row>
    <row r="51" spans="1:8" x14ac:dyDescent="0.15">
      <c r="A51" s="5" t="s">
        <v>58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3" t="s">
        <v>14</v>
      </c>
    </row>
    <row r="52" spans="1:8" x14ac:dyDescent="0.15">
      <c r="A52" s="5" t="s">
        <v>59</v>
      </c>
      <c r="B52" s="3" t="s">
        <v>14</v>
      </c>
      <c r="C52" s="3" t="s">
        <v>14</v>
      </c>
      <c r="D52" s="3" t="s">
        <v>14</v>
      </c>
      <c r="E52" s="3" t="s">
        <v>14</v>
      </c>
      <c r="F52" s="3" t="s">
        <v>14</v>
      </c>
      <c r="G52" s="3" t="s">
        <v>14</v>
      </c>
      <c r="H52" s="3" t="s">
        <v>14</v>
      </c>
    </row>
    <row r="53" spans="1:8" x14ac:dyDescent="0.15">
      <c r="A53" s="5" t="s">
        <v>60</v>
      </c>
      <c r="B53" s="3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3" t="s">
        <v>14</v>
      </c>
    </row>
    <row r="54" spans="1:8" x14ac:dyDescent="0.15">
      <c r="A54" s="5" t="s">
        <v>61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</row>
    <row r="55" spans="1:8" x14ac:dyDescent="0.15">
      <c r="A55" s="5" t="s">
        <v>62</v>
      </c>
      <c r="B55" s="3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</row>
    <row r="56" spans="1:8" x14ac:dyDescent="0.15">
      <c r="A56" s="5" t="s">
        <v>63</v>
      </c>
      <c r="B56" s="3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</row>
    <row r="57" spans="1:8" x14ac:dyDescent="0.15">
      <c r="A57" s="5" t="s">
        <v>64</v>
      </c>
      <c r="B57" s="3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3" t="s">
        <v>14</v>
      </c>
    </row>
    <row r="58" spans="1:8" x14ac:dyDescent="0.15">
      <c r="A58" s="5" t="s">
        <v>65</v>
      </c>
      <c r="B58" s="3" t="s">
        <v>14</v>
      </c>
      <c r="C58" s="3" t="s">
        <v>14</v>
      </c>
      <c r="D58" s="3" t="s">
        <v>14</v>
      </c>
      <c r="E58" s="3" t="s">
        <v>14</v>
      </c>
      <c r="F58" s="3" t="s">
        <v>14</v>
      </c>
      <c r="G58" s="3" t="s">
        <v>14</v>
      </c>
      <c r="H58" s="3" t="s">
        <v>14</v>
      </c>
    </row>
    <row r="59" spans="1:8" x14ac:dyDescent="0.15">
      <c r="A59" s="5" t="s">
        <v>66</v>
      </c>
      <c r="B59" s="3" t="s">
        <v>14</v>
      </c>
      <c r="C59" s="3" t="s">
        <v>14</v>
      </c>
      <c r="D59" s="3" t="s">
        <v>14</v>
      </c>
      <c r="E59" s="3" t="s">
        <v>14</v>
      </c>
      <c r="F59" s="3" t="s">
        <v>14</v>
      </c>
      <c r="G59" s="3" t="s">
        <v>14</v>
      </c>
      <c r="H59" s="3" t="s">
        <v>14</v>
      </c>
    </row>
    <row r="60" spans="1:8" x14ac:dyDescent="0.15">
      <c r="A60" s="5" t="s">
        <v>67</v>
      </c>
      <c r="B60" s="3" t="s">
        <v>14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3" t="s">
        <v>14</v>
      </c>
    </row>
    <row r="61" spans="1:8" x14ac:dyDescent="0.15">
      <c r="A61" s="5" t="s">
        <v>68</v>
      </c>
      <c r="B61" s="3" t="s">
        <v>14</v>
      </c>
      <c r="C61" s="3" t="s">
        <v>14</v>
      </c>
      <c r="D61" s="3" t="s">
        <v>14</v>
      </c>
      <c r="E61" s="3" t="s">
        <v>14</v>
      </c>
      <c r="F61" s="3" t="s">
        <v>14</v>
      </c>
      <c r="G61" s="3" t="s">
        <v>14</v>
      </c>
      <c r="H61" s="3" t="s">
        <v>14</v>
      </c>
    </row>
    <row r="62" spans="1:8" x14ac:dyDescent="0.15">
      <c r="A62" s="5" t="s">
        <v>69</v>
      </c>
      <c r="B62" s="3">
        <v>1567201978</v>
      </c>
      <c r="C62" s="3">
        <v>332866900</v>
      </c>
      <c r="D62" s="3">
        <v>45344550</v>
      </c>
      <c r="E62" s="3">
        <v>1854724328</v>
      </c>
      <c r="F62" s="3">
        <v>1079482047</v>
      </c>
      <c r="G62" s="3">
        <v>195813083</v>
      </c>
      <c r="H62" s="3">
        <v>775242281</v>
      </c>
    </row>
    <row r="63" spans="1:8" x14ac:dyDescent="0.15">
      <c r="A63" s="5" t="s">
        <v>70</v>
      </c>
      <c r="B63" s="3">
        <v>35876830</v>
      </c>
      <c r="C63" s="3" t="s">
        <v>14</v>
      </c>
      <c r="D63" s="3">
        <v>1066050</v>
      </c>
      <c r="E63" s="3">
        <v>34810780</v>
      </c>
      <c r="F63" s="3">
        <v>28662014</v>
      </c>
      <c r="G63" s="3">
        <v>1657668</v>
      </c>
      <c r="H63" s="3">
        <v>6148766</v>
      </c>
    </row>
    <row r="64" spans="1:8" x14ac:dyDescent="0.15">
      <c r="A64" s="5" t="s">
        <v>71</v>
      </c>
      <c r="B64" s="3">
        <v>1531325148</v>
      </c>
      <c r="C64" s="3">
        <v>332866900</v>
      </c>
      <c r="D64" s="3">
        <v>44278500</v>
      </c>
      <c r="E64" s="3">
        <v>1819913548</v>
      </c>
      <c r="F64" s="3">
        <v>1050820033</v>
      </c>
      <c r="G64" s="3">
        <v>194155415</v>
      </c>
      <c r="H64" s="3">
        <v>769093515</v>
      </c>
    </row>
    <row r="65" spans="1:8" x14ac:dyDescent="0.15">
      <c r="A65" s="5" t="s">
        <v>72</v>
      </c>
      <c r="B65" s="3" t="s">
        <v>14</v>
      </c>
      <c r="C65" s="3" t="s">
        <v>14</v>
      </c>
      <c r="D65" s="3" t="s">
        <v>14</v>
      </c>
      <c r="E65" s="3" t="s">
        <v>14</v>
      </c>
      <c r="F65" s="3" t="s">
        <v>14</v>
      </c>
      <c r="G65" s="3" t="s">
        <v>14</v>
      </c>
      <c r="H65" s="3" t="s">
        <v>14</v>
      </c>
    </row>
    <row r="66" spans="1:8" x14ac:dyDescent="0.15">
      <c r="A66" s="5" t="s">
        <v>73</v>
      </c>
      <c r="B66" s="3">
        <v>2105073538</v>
      </c>
      <c r="C66" s="3">
        <v>1520827572</v>
      </c>
      <c r="D66" s="3">
        <v>797994066</v>
      </c>
      <c r="E66" s="3">
        <v>2827907044</v>
      </c>
      <c r="F66" s="3">
        <v>1216680147</v>
      </c>
      <c r="G66" s="3">
        <v>200429704</v>
      </c>
      <c r="H66" s="3">
        <v>1611226897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2546-0519-4BDC-804B-33B0053FB091}">
  <dimension ref="A1:I66"/>
  <sheetViews>
    <sheetView workbookViewId="0">
      <selection activeCell="G25" sqref="G25"/>
    </sheetView>
  </sheetViews>
  <sheetFormatPr defaultColWidth="8.875" defaultRowHeight="11.25" x14ac:dyDescent="0.15"/>
  <cols>
    <col min="1" max="1" width="30.875" style="7" customWidth="1"/>
    <col min="2" max="11" width="15.875" style="7" customWidth="1"/>
    <col min="12" max="16384" width="8.875" style="7"/>
  </cols>
  <sheetData>
    <row r="1" spans="1:9" ht="21" x14ac:dyDescent="0.15">
      <c r="A1" s="12" t="s">
        <v>75</v>
      </c>
      <c r="B1" s="12"/>
      <c r="C1" s="12"/>
      <c r="D1" s="12"/>
      <c r="E1" s="12"/>
      <c r="F1" s="12"/>
      <c r="G1" s="12"/>
      <c r="H1" s="12"/>
      <c r="I1" s="12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76</v>
      </c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3</v>
      </c>
    </row>
    <row r="5" spans="1:9" ht="22.5" x14ac:dyDescent="0.15">
      <c r="A5" s="6" t="s">
        <v>4</v>
      </c>
      <c r="B5" s="2" t="s">
        <v>77</v>
      </c>
      <c r="C5" s="6" t="s">
        <v>78</v>
      </c>
      <c r="D5" s="6" t="s">
        <v>79</v>
      </c>
      <c r="E5" s="6" t="s">
        <v>80</v>
      </c>
      <c r="F5" s="6" t="s">
        <v>81</v>
      </c>
      <c r="G5" s="6" t="s">
        <v>82</v>
      </c>
      <c r="H5" s="6" t="s">
        <v>83</v>
      </c>
      <c r="I5" s="6" t="s">
        <v>73</v>
      </c>
    </row>
    <row r="6" spans="1:9" x14ac:dyDescent="0.15">
      <c r="A6" s="5" t="s">
        <v>12</v>
      </c>
      <c r="B6" s="3" t="s">
        <v>14</v>
      </c>
      <c r="C6" s="3" t="s">
        <v>14</v>
      </c>
      <c r="D6" s="3" t="s">
        <v>14</v>
      </c>
      <c r="E6" s="3" t="s">
        <v>14</v>
      </c>
      <c r="F6" s="3" t="s">
        <v>14</v>
      </c>
      <c r="G6" s="3">
        <v>835984616</v>
      </c>
      <c r="H6" s="3" t="s">
        <v>14</v>
      </c>
      <c r="I6" s="3">
        <v>835984616</v>
      </c>
    </row>
    <row r="7" spans="1:9" x14ac:dyDescent="0.15">
      <c r="A7" s="5" t="s">
        <v>13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</row>
    <row r="8" spans="1:9" x14ac:dyDescent="0.15">
      <c r="A8" s="5" t="s">
        <v>15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  <c r="I8" s="3" t="s">
        <v>14</v>
      </c>
    </row>
    <row r="9" spans="1:9" x14ac:dyDescent="0.15">
      <c r="A9" s="5" t="s">
        <v>16</v>
      </c>
      <c r="B9" s="3" t="s">
        <v>14</v>
      </c>
      <c r="C9" s="3" t="s">
        <v>14</v>
      </c>
      <c r="D9" s="3" t="s">
        <v>14</v>
      </c>
      <c r="E9" s="3" t="s">
        <v>14</v>
      </c>
      <c r="F9" s="3" t="s">
        <v>14</v>
      </c>
      <c r="G9" s="3">
        <v>554273658</v>
      </c>
      <c r="H9" s="3" t="s">
        <v>14</v>
      </c>
      <c r="I9" s="3">
        <v>554273658</v>
      </c>
    </row>
    <row r="10" spans="1:9" x14ac:dyDescent="0.15">
      <c r="A10" s="5" t="s">
        <v>17</v>
      </c>
      <c r="B10" s="3" t="s">
        <v>14</v>
      </c>
      <c r="C10" s="3" t="s">
        <v>14</v>
      </c>
      <c r="D10" s="3" t="s">
        <v>14</v>
      </c>
      <c r="E10" s="3" t="s">
        <v>14</v>
      </c>
      <c r="F10" s="3" t="s">
        <v>14</v>
      </c>
      <c r="G10" s="3">
        <v>169074041</v>
      </c>
      <c r="H10" s="3" t="s">
        <v>14</v>
      </c>
      <c r="I10" s="3">
        <v>169074041</v>
      </c>
    </row>
    <row r="11" spans="1:9" x14ac:dyDescent="0.15">
      <c r="A11" s="5" t="s">
        <v>18</v>
      </c>
      <c r="B11" s="3" t="s">
        <v>14</v>
      </c>
      <c r="C11" s="3" t="s">
        <v>14</v>
      </c>
      <c r="D11" s="3" t="s">
        <v>14</v>
      </c>
      <c r="E11" s="3" t="s">
        <v>14</v>
      </c>
      <c r="F11" s="3" t="s">
        <v>14</v>
      </c>
      <c r="G11" s="3">
        <v>112636915</v>
      </c>
      <c r="H11" s="3" t="s">
        <v>14</v>
      </c>
      <c r="I11" s="3">
        <v>112636915</v>
      </c>
    </row>
    <row r="12" spans="1:9" x14ac:dyDescent="0.15">
      <c r="A12" s="5" t="s">
        <v>19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14</v>
      </c>
      <c r="G12" s="3">
        <v>2</v>
      </c>
      <c r="H12" s="3" t="s">
        <v>14</v>
      </c>
      <c r="I12" s="3">
        <v>2</v>
      </c>
    </row>
    <row r="13" spans="1:9" x14ac:dyDescent="0.15">
      <c r="A13" s="5" t="s">
        <v>20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  <c r="I13" s="3" t="s">
        <v>14</v>
      </c>
    </row>
    <row r="14" spans="1:9" x14ac:dyDescent="0.15">
      <c r="A14" s="5" t="s">
        <v>21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  <c r="I14" s="3" t="s">
        <v>14</v>
      </c>
    </row>
    <row r="15" spans="1:9" x14ac:dyDescent="0.15">
      <c r="A15" s="5" t="s">
        <v>22</v>
      </c>
      <c r="B15" s="3" t="s">
        <v>14</v>
      </c>
      <c r="C15" s="3" t="s">
        <v>14</v>
      </c>
      <c r="D15" s="3" t="s">
        <v>14</v>
      </c>
      <c r="E15" s="3" t="s">
        <v>14</v>
      </c>
      <c r="F15" s="3" t="s">
        <v>14</v>
      </c>
      <c r="G15" s="3" t="s">
        <v>14</v>
      </c>
      <c r="H15" s="3" t="s">
        <v>14</v>
      </c>
      <c r="I15" s="3" t="s">
        <v>14</v>
      </c>
    </row>
    <row r="16" spans="1:9" x14ac:dyDescent="0.15">
      <c r="A16" s="5" t="s">
        <v>23</v>
      </c>
      <c r="B16" s="3" t="s">
        <v>14</v>
      </c>
      <c r="C16" s="3" t="s">
        <v>14</v>
      </c>
      <c r="D16" s="3" t="s">
        <v>14</v>
      </c>
      <c r="E16" s="3" t="s">
        <v>14</v>
      </c>
      <c r="F16" s="3" t="s">
        <v>14</v>
      </c>
      <c r="G16" s="3" t="s">
        <v>14</v>
      </c>
      <c r="H16" s="3" t="s">
        <v>14</v>
      </c>
      <c r="I16" s="3" t="s">
        <v>14</v>
      </c>
    </row>
    <row r="17" spans="1:9" x14ac:dyDescent="0.15">
      <c r="A17" s="5" t="s">
        <v>24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3" t="s">
        <v>14</v>
      </c>
      <c r="I17" s="3" t="s">
        <v>14</v>
      </c>
    </row>
    <row r="18" spans="1:9" x14ac:dyDescent="0.15">
      <c r="A18" s="5" t="s">
        <v>25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  <c r="I18" s="3" t="s">
        <v>14</v>
      </c>
    </row>
    <row r="19" spans="1:9" x14ac:dyDescent="0.15">
      <c r="A19" s="5" t="s">
        <v>26</v>
      </c>
      <c r="B19" s="3" t="s">
        <v>14</v>
      </c>
      <c r="C19" s="3" t="s">
        <v>14</v>
      </c>
      <c r="D19" s="3" t="s">
        <v>14</v>
      </c>
      <c r="E19" s="3" t="s">
        <v>14</v>
      </c>
      <c r="F19" s="3" t="s">
        <v>14</v>
      </c>
      <c r="G19" s="3" t="s">
        <v>14</v>
      </c>
      <c r="H19" s="3" t="s">
        <v>14</v>
      </c>
      <c r="I19" s="3" t="s">
        <v>14</v>
      </c>
    </row>
    <row r="20" spans="1:9" x14ac:dyDescent="0.15">
      <c r="A20" s="5" t="s">
        <v>27</v>
      </c>
      <c r="B20" s="3" t="s">
        <v>14</v>
      </c>
      <c r="C20" s="3" t="s">
        <v>14</v>
      </c>
      <c r="D20" s="3" t="s">
        <v>14</v>
      </c>
      <c r="E20" s="3" t="s">
        <v>14</v>
      </c>
      <c r="F20" s="3" t="s">
        <v>14</v>
      </c>
      <c r="G20" s="3" t="s">
        <v>14</v>
      </c>
      <c r="H20" s="3" t="s">
        <v>14</v>
      </c>
      <c r="I20" s="3" t="s">
        <v>14</v>
      </c>
    </row>
    <row r="21" spans="1:9" x14ac:dyDescent="0.15">
      <c r="A21" s="5" t="s">
        <v>28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  <c r="I21" s="3" t="s">
        <v>14</v>
      </c>
    </row>
    <row r="22" spans="1:9" x14ac:dyDescent="0.15">
      <c r="A22" s="5" t="s">
        <v>29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 t="s">
        <v>14</v>
      </c>
    </row>
    <row r="23" spans="1:9" x14ac:dyDescent="0.15">
      <c r="A23" s="5" t="s">
        <v>30</v>
      </c>
      <c r="B23" s="3" t="s">
        <v>14</v>
      </c>
      <c r="C23" s="3" t="s">
        <v>14</v>
      </c>
      <c r="D23" s="3" t="s">
        <v>14</v>
      </c>
      <c r="E23" s="3" t="s">
        <v>14</v>
      </c>
      <c r="F23" s="3" t="s">
        <v>14</v>
      </c>
      <c r="G23" s="3" t="s">
        <v>14</v>
      </c>
      <c r="H23" s="3" t="s">
        <v>14</v>
      </c>
      <c r="I23" s="3" t="s">
        <v>14</v>
      </c>
    </row>
    <row r="24" spans="1:9" x14ac:dyDescent="0.15">
      <c r="A24" s="5" t="s">
        <v>31</v>
      </c>
      <c r="B24" s="3" t="s">
        <v>14</v>
      </c>
      <c r="C24" s="3" t="s">
        <v>14</v>
      </c>
      <c r="D24" s="3" t="s">
        <v>14</v>
      </c>
      <c r="E24" s="3" t="s">
        <v>14</v>
      </c>
      <c r="F24" s="3" t="s">
        <v>14</v>
      </c>
      <c r="G24" s="3" t="s">
        <v>14</v>
      </c>
      <c r="H24" s="3" t="s">
        <v>14</v>
      </c>
      <c r="I24" s="3" t="s">
        <v>14</v>
      </c>
    </row>
    <row r="25" spans="1:9" x14ac:dyDescent="0.15">
      <c r="A25" s="5" t="s">
        <v>32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  <c r="I25" s="3" t="s">
        <v>14</v>
      </c>
    </row>
    <row r="26" spans="1:9" x14ac:dyDescent="0.15">
      <c r="A26" s="5" t="s">
        <v>33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  <c r="I26" s="3" t="s">
        <v>14</v>
      </c>
    </row>
    <row r="27" spans="1:9" x14ac:dyDescent="0.15">
      <c r="A27" s="5" t="s">
        <v>34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14</v>
      </c>
      <c r="G27" s="3" t="s">
        <v>14</v>
      </c>
      <c r="H27" s="3" t="s">
        <v>14</v>
      </c>
      <c r="I27" s="3" t="s">
        <v>14</v>
      </c>
    </row>
    <row r="28" spans="1:9" x14ac:dyDescent="0.15">
      <c r="A28" s="5" t="s">
        <v>35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  <c r="I28" s="3" t="s">
        <v>14</v>
      </c>
    </row>
    <row r="29" spans="1:9" x14ac:dyDescent="0.15">
      <c r="A29" s="5" t="s">
        <v>36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  <c r="I29" s="3" t="s">
        <v>14</v>
      </c>
    </row>
    <row r="30" spans="1:9" x14ac:dyDescent="0.15">
      <c r="A30" s="5" t="s">
        <v>37</v>
      </c>
      <c r="B30" s="3" t="s">
        <v>14</v>
      </c>
      <c r="C30" s="3" t="s">
        <v>14</v>
      </c>
      <c r="D30" s="3" t="s">
        <v>14</v>
      </c>
      <c r="E30" s="3" t="s">
        <v>14</v>
      </c>
      <c r="F30" s="3" t="s">
        <v>14</v>
      </c>
      <c r="G30" s="3" t="s">
        <v>14</v>
      </c>
      <c r="H30" s="3" t="s">
        <v>14</v>
      </c>
      <c r="I30" s="3" t="s">
        <v>14</v>
      </c>
    </row>
    <row r="31" spans="1:9" x14ac:dyDescent="0.15">
      <c r="A31" s="5" t="s">
        <v>38</v>
      </c>
      <c r="B31" s="3" t="s">
        <v>14</v>
      </c>
      <c r="C31" s="3" t="s">
        <v>14</v>
      </c>
      <c r="D31" s="3" t="s">
        <v>14</v>
      </c>
      <c r="E31" s="3" t="s">
        <v>14</v>
      </c>
      <c r="F31" s="3" t="s">
        <v>14</v>
      </c>
      <c r="G31" s="3" t="s">
        <v>14</v>
      </c>
      <c r="H31" s="3" t="s">
        <v>14</v>
      </c>
      <c r="I31" s="3" t="s">
        <v>14</v>
      </c>
    </row>
    <row r="32" spans="1:9" x14ac:dyDescent="0.15">
      <c r="A32" s="5" t="s">
        <v>39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  <c r="I32" s="3" t="s">
        <v>14</v>
      </c>
    </row>
    <row r="33" spans="1:9" x14ac:dyDescent="0.15">
      <c r="A33" s="5" t="s">
        <v>40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  <c r="I33" s="3" t="s">
        <v>14</v>
      </c>
    </row>
    <row r="34" spans="1:9" x14ac:dyDescent="0.15">
      <c r="A34" s="5" t="s">
        <v>41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14</v>
      </c>
      <c r="G34" s="3" t="s">
        <v>14</v>
      </c>
      <c r="H34" s="3" t="s">
        <v>14</v>
      </c>
      <c r="I34" s="3" t="s">
        <v>14</v>
      </c>
    </row>
    <row r="35" spans="1:9" x14ac:dyDescent="0.15">
      <c r="A35" s="5" t="s">
        <v>42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  <c r="I35" s="3" t="s">
        <v>14</v>
      </c>
    </row>
    <row r="36" spans="1:9" x14ac:dyDescent="0.15">
      <c r="A36" s="5" t="s">
        <v>43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  <c r="I36" s="3" t="s">
        <v>14</v>
      </c>
    </row>
    <row r="37" spans="1:9" x14ac:dyDescent="0.15">
      <c r="A37" s="5" t="s">
        <v>44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  <c r="I37" s="3" t="s">
        <v>14</v>
      </c>
    </row>
    <row r="38" spans="1:9" x14ac:dyDescent="0.15">
      <c r="A38" s="5" t="s">
        <v>45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14</v>
      </c>
      <c r="G38" s="3" t="s">
        <v>14</v>
      </c>
      <c r="H38" s="3" t="s">
        <v>14</v>
      </c>
      <c r="I38" s="3" t="s">
        <v>14</v>
      </c>
    </row>
    <row r="39" spans="1:9" x14ac:dyDescent="0.15">
      <c r="A39" s="5" t="s">
        <v>46</v>
      </c>
      <c r="B39" s="3" t="s">
        <v>14</v>
      </c>
      <c r="C39" s="3" t="s">
        <v>14</v>
      </c>
      <c r="D39" s="3" t="s">
        <v>14</v>
      </c>
      <c r="E39" s="3" t="s">
        <v>14</v>
      </c>
      <c r="F39" s="3" t="s">
        <v>14</v>
      </c>
      <c r="G39" s="3" t="s">
        <v>14</v>
      </c>
      <c r="H39" s="3" t="s">
        <v>14</v>
      </c>
      <c r="I39" s="3" t="s">
        <v>14</v>
      </c>
    </row>
    <row r="40" spans="1:9" x14ac:dyDescent="0.15">
      <c r="A40" s="5" t="s">
        <v>47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3" t="s">
        <v>14</v>
      </c>
      <c r="I40" s="3" t="s">
        <v>14</v>
      </c>
    </row>
    <row r="41" spans="1:9" x14ac:dyDescent="0.15">
      <c r="A41" s="5" t="s">
        <v>48</v>
      </c>
      <c r="B41" s="3" t="s">
        <v>14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  <c r="I41" s="3" t="s">
        <v>14</v>
      </c>
    </row>
    <row r="42" spans="1:9" x14ac:dyDescent="0.15">
      <c r="A42" s="5" t="s">
        <v>49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  <c r="I42" s="3" t="s">
        <v>14</v>
      </c>
    </row>
    <row r="43" spans="1:9" x14ac:dyDescent="0.15">
      <c r="A43" s="5" t="s">
        <v>50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  <c r="I43" s="3" t="s">
        <v>14</v>
      </c>
    </row>
    <row r="44" spans="1:9" x14ac:dyDescent="0.15">
      <c r="A44" s="5" t="s">
        <v>51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14</v>
      </c>
      <c r="G44" s="3" t="s">
        <v>14</v>
      </c>
      <c r="H44" s="3" t="s">
        <v>14</v>
      </c>
      <c r="I44" s="3" t="s">
        <v>14</v>
      </c>
    </row>
    <row r="45" spans="1:9" x14ac:dyDescent="0.15">
      <c r="A45" s="5" t="s">
        <v>52</v>
      </c>
      <c r="B45" s="3" t="s">
        <v>14</v>
      </c>
      <c r="C45" s="3" t="s">
        <v>14</v>
      </c>
      <c r="D45" s="3" t="s">
        <v>14</v>
      </c>
      <c r="E45" s="3" t="s">
        <v>14</v>
      </c>
      <c r="F45" s="3" t="s">
        <v>14</v>
      </c>
      <c r="G45" s="3" t="s">
        <v>14</v>
      </c>
      <c r="H45" s="3" t="s">
        <v>14</v>
      </c>
      <c r="I45" s="3" t="s">
        <v>14</v>
      </c>
    </row>
    <row r="46" spans="1:9" x14ac:dyDescent="0.15">
      <c r="A46" s="5" t="s">
        <v>53</v>
      </c>
      <c r="B46" s="3" t="s">
        <v>14</v>
      </c>
      <c r="C46" s="3" t="s">
        <v>14</v>
      </c>
      <c r="D46" s="3" t="s">
        <v>14</v>
      </c>
      <c r="E46" s="3" t="s">
        <v>14</v>
      </c>
      <c r="F46" s="3" t="s">
        <v>14</v>
      </c>
      <c r="G46" s="3" t="s">
        <v>14</v>
      </c>
      <c r="H46" s="3" t="s">
        <v>14</v>
      </c>
      <c r="I46" s="3" t="s">
        <v>14</v>
      </c>
    </row>
    <row r="47" spans="1:9" x14ac:dyDescent="0.15">
      <c r="A47" s="5" t="s">
        <v>54</v>
      </c>
      <c r="B47" s="3" t="s">
        <v>14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3" t="s">
        <v>14</v>
      </c>
      <c r="I47" s="3" t="s">
        <v>14</v>
      </c>
    </row>
    <row r="48" spans="1:9" x14ac:dyDescent="0.15">
      <c r="A48" s="5" t="s">
        <v>55</v>
      </c>
      <c r="B48" s="3" t="s">
        <v>14</v>
      </c>
      <c r="C48" s="3" t="s">
        <v>14</v>
      </c>
      <c r="D48" s="3" t="s">
        <v>14</v>
      </c>
      <c r="E48" s="3" t="s">
        <v>14</v>
      </c>
      <c r="F48" s="3" t="s">
        <v>14</v>
      </c>
      <c r="G48" s="3" t="s">
        <v>14</v>
      </c>
      <c r="H48" s="3" t="s">
        <v>14</v>
      </c>
      <c r="I48" s="3" t="s">
        <v>14</v>
      </c>
    </row>
    <row r="49" spans="1:9" x14ac:dyDescent="0.15">
      <c r="A49" s="5" t="s">
        <v>56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  <c r="I49" s="3" t="s">
        <v>14</v>
      </c>
    </row>
    <row r="50" spans="1:9" x14ac:dyDescent="0.15">
      <c r="A50" s="5" t="s">
        <v>57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  <c r="I50" s="3" t="s">
        <v>14</v>
      </c>
    </row>
    <row r="51" spans="1:9" x14ac:dyDescent="0.15">
      <c r="A51" s="5" t="s">
        <v>58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3" t="s">
        <v>14</v>
      </c>
      <c r="I51" s="3" t="s">
        <v>14</v>
      </c>
    </row>
    <row r="52" spans="1:9" x14ac:dyDescent="0.15">
      <c r="A52" s="5" t="s">
        <v>59</v>
      </c>
      <c r="B52" s="3" t="s">
        <v>14</v>
      </c>
      <c r="C52" s="3" t="s">
        <v>14</v>
      </c>
      <c r="D52" s="3" t="s">
        <v>14</v>
      </c>
      <c r="E52" s="3" t="s">
        <v>14</v>
      </c>
      <c r="F52" s="3" t="s">
        <v>14</v>
      </c>
      <c r="G52" s="3" t="s">
        <v>14</v>
      </c>
      <c r="H52" s="3" t="s">
        <v>14</v>
      </c>
      <c r="I52" s="3" t="s">
        <v>14</v>
      </c>
    </row>
    <row r="53" spans="1:9" x14ac:dyDescent="0.15">
      <c r="A53" s="5" t="s">
        <v>60</v>
      </c>
      <c r="B53" s="3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3" t="s">
        <v>14</v>
      </c>
      <c r="I53" s="3" t="s">
        <v>14</v>
      </c>
    </row>
    <row r="54" spans="1:9" x14ac:dyDescent="0.15">
      <c r="A54" s="5" t="s">
        <v>61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  <c r="I54" s="3" t="s">
        <v>14</v>
      </c>
    </row>
    <row r="55" spans="1:9" x14ac:dyDescent="0.15">
      <c r="A55" s="5" t="s">
        <v>62</v>
      </c>
      <c r="B55" s="3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  <c r="I55" s="3" t="s">
        <v>14</v>
      </c>
    </row>
    <row r="56" spans="1:9" x14ac:dyDescent="0.15">
      <c r="A56" s="5" t="s">
        <v>63</v>
      </c>
      <c r="B56" s="3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  <c r="I56" s="3" t="s">
        <v>14</v>
      </c>
    </row>
    <row r="57" spans="1:9" x14ac:dyDescent="0.15">
      <c r="A57" s="5" t="s">
        <v>64</v>
      </c>
      <c r="B57" s="3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3" t="s">
        <v>14</v>
      </c>
      <c r="I57" s="3" t="s">
        <v>14</v>
      </c>
    </row>
    <row r="58" spans="1:9" x14ac:dyDescent="0.15">
      <c r="A58" s="5" t="s">
        <v>65</v>
      </c>
      <c r="B58" s="3" t="s">
        <v>14</v>
      </c>
      <c r="C58" s="3" t="s">
        <v>14</v>
      </c>
      <c r="D58" s="3" t="s">
        <v>14</v>
      </c>
      <c r="E58" s="3" t="s">
        <v>14</v>
      </c>
      <c r="F58" s="3" t="s">
        <v>14</v>
      </c>
      <c r="G58" s="3" t="s">
        <v>14</v>
      </c>
      <c r="H58" s="3" t="s">
        <v>14</v>
      </c>
      <c r="I58" s="3" t="s">
        <v>14</v>
      </c>
    </row>
    <row r="59" spans="1:9" x14ac:dyDescent="0.15">
      <c r="A59" s="5" t="s">
        <v>66</v>
      </c>
      <c r="B59" s="3" t="s">
        <v>14</v>
      </c>
      <c r="C59" s="3" t="s">
        <v>14</v>
      </c>
      <c r="D59" s="3" t="s">
        <v>14</v>
      </c>
      <c r="E59" s="3" t="s">
        <v>14</v>
      </c>
      <c r="F59" s="3" t="s">
        <v>14</v>
      </c>
      <c r="G59" s="3" t="s">
        <v>14</v>
      </c>
      <c r="H59" s="3" t="s">
        <v>14</v>
      </c>
      <c r="I59" s="3" t="s">
        <v>14</v>
      </c>
    </row>
    <row r="60" spans="1:9" x14ac:dyDescent="0.15">
      <c r="A60" s="5" t="s">
        <v>67</v>
      </c>
      <c r="B60" s="3" t="s">
        <v>14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3" t="s">
        <v>14</v>
      </c>
      <c r="I60" s="3" t="s">
        <v>14</v>
      </c>
    </row>
    <row r="61" spans="1:9" x14ac:dyDescent="0.15">
      <c r="A61" s="5" t="s">
        <v>68</v>
      </c>
      <c r="B61" s="3" t="s">
        <v>14</v>
      </c>
      <c r="C61" s="3" t="s">
        <v>14</v>
      </c>
      <c r="D61" s="3" t="s">
        <v>14</v>
      </c>
      <c r="E61" s="3" t="s">
        <v>14</v>
      </c>
      <c r="F61" s="3" t="s">
        <v>14</v>
      </c>
      <c r="G61" s="3" t="s">
        <v>14</v>
      </c>
      <c r="H61" s="3" t="s">
        <v>14</v>
      </c>
      <c r="I61" s="3" t="s">
        <v>14</v>
      </c>
    </row>
    <row r="62" spans="1:9" x14ac:dyDescent="0.15">
      <c r="A62" s="5" t="s">
        <v>69</v>
      </c>
      <c r="B62" s="3" t="s">
        <v>14</v>
      </c>
      <c r="C62" s="3" t="s">
        <v>14</v>
      </c>
      <c r="D62" s="3" t="s">
        <v>14</v>
      </c>
      <c r="E62" s="3" t="s">
        <v>14</v>
      </c>
      <c r="F62" s="3" t="s">
        <v>14</v>
      </c>
      <c r="G62" s="3">
        <v>775242281</v>
      </c>
      <c r="H62" s="3" t="s">
        <v>14</v>
      </c>
      <c r="I62" s="3">
        <v>775242281</v>
      </c>
    </row>
    <row r="63" spans="1:9" x14ac:dyDescent="0.15">
      <c r="A63" s="5" t="s">
        <v>70</v>
      </c>
      <c r="B63" s="3" t="s">
        <v>14</v>
      </c>
      <c r="C63" s="3" t="s">
        <v>14</v>
      </c>
      <c r="D63" s="3" t="s">
        <v>14</v>
      </c>
      <c r="E63" s="3" t="s">
        <v>14</v>
      </c>
      <c r="F63" s="3" t="s">
        <v>14</v>
      </c>
      <c r="G63" s="3">
        <v>6148766</v>
      </c>
      <c r="H63" s="3" t="s">
        <v>14</v>
      </c>
      <c r="I63" s="3">
        <v>6148766</v>
      </c>
    </row>
    <row r="64" spans="1:9" x14ac:dyDescent="0.15">
      <c r="A64" s="5" t="s">
        <v>71</v>
      </c>
      <c r="B64" s="3" t="s">
        <v>14</v>
      </c>
      <c r="C64" s="3" t="s">
        <v>14</v>
      </c>
      <c r="D64" s="3" t="s">
        <v>14</v>
      </c>
      <c r="E64" s="3" t="s">
        <v>14</v>
      </c>
      <c r="F64" s="3" t="s">
        <v>14</v>
      </c>
      <c r="G64" s="3">
        <v>769093515</v>
      </c>
      <c r="H64" s="3" t="s">
        <v>14</v>
      </c>
      <c r="I64" s="3">
        <v>769093515</v>
      </c>
    </row>
    <row r="65" spans="1:9" x14ac:dyDescent="0.15">
      <c r="A65" s="5" t="s">
        <v>72</v>
      </c>
      <c r="B65" s="3" t="s">
        <v>14</v>
      </c>
      <c r="C65" s="3" t="s">
        <v>14</v>
      </c>
      <c r="D65" s="3" t="s">
        <v>14</v>
      </c>
      <c r="E65" s="3" t="s">
        <v>14</v>
      </c>
      <c r="F65" s="3" t="s">
        <v>14</v>
      </c>
      <c r="G65" s="3" t="s">
        <v>14</v>
      </c>
      <c r="H65" s="3" t="s">
        <v>14</v>
      </c>
      <c r="I65" s="3" t="s">
        <v>14</v>
      </c>
    </row>
    <row r="66" spans="1:9" x14ac:dyDescent="0.15">
      <c r="A66" s="5" t="s">
        <v>73</v>
      </c>
      <c r="B66" s="3" t="s">
        <v>14</v>
      </c>
      <c r="C66" s="3" t="s">
        <v>14</v>
      </c>
      <c r="D66" s="3" t="s">
        <v>14</v>
      </c>
      <c r="E66" s="3" t="s">
        <v>14</v>
      </c>
      <c r="F66" s="3" t="s">
        <v>14</v>
      </c>
      <c r="G66" s="3">
        <v>1611226897</v>
      </c>
      <c r="H66" s="3" t="s">
        <v>14</v>
      </c>
      <c r="I66" s="3">
        <v>1611226897</v>
      </c>
    </row>
  </sheetData>
  <mergeCells count="1">
    <mergeCell ref="A1:I1"/>
  </mergeCells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EACE-F679-464E-9DEA-7420BFF7337B}">
  <sheetPr>
    <pageSetUpPr fitToPage="1"/>
  </sheetPr>
  <dimension ref="A1:G8"/>
  <sheetViews>
    <sheetView workbookViewId="0">
      <selection activeCell="G5" sqref="G5"/>
    </sheetView>
  </sheetViews>
  <sheetFormatPr defaultColWidth="8.875" defaultRowHeight="11.25" x14ac:dyDescent="0.15"/>
  <cols>
    <col min="1" max="1" width="22.875" style="7" customWidth="1"/>
    <col min="2" max="7" width="19.875" style="7" customWidth="1"/>
    <col min="8" max="16384" width="8.875" style="7"/>
  </cols>
  <sheetData>
    <row r="1" spans="1:7" ht="21" x14ac:dyDescent="0.2">
      <c r="A1" s="8" t="s">
        <v>84</v>
      </c>
    </row>
    <row r="2" spans="1:7" ht="13.5" x14ac:dyDescent="0.15">
      <c r="A2" s="1" t="s">
        <v>1</v>
      </c>
    </row>
    <row r="3" spans="1:7" ht="13.5" x14ac:dyDescent="0.15">
      <c r="A3" s="1" t="s">
        <v>85</v>
      </c>
    </row>
    <row r="4" spans="1:7" ht="13.5" x14ac:dyDescent="0.15">
      <c r="G4" s="4" t="s">
        <v>86</v>
      </c>
    </row>
    <row r="5" spans="1:7" ht="22.5" customHeight="1" x14ac:dyDescent="0.15">
      <c r="A5" s="9" t="s">
        <v>87</v>
      </c>
      <c r="B5" s="9" t="s">
        <v>88</v>
      </c>
      <c r="C5" s="9" t="s">
        <v>89</v>
      </c>
      <c r="D5" s="9" t="s">
        <v>90</v>
      </c>
      <c r="E5" s="9" t="s">
        <v>91</v>
      </c>
      <c r="F5" s="10" t="s">
        <v>92</v>
      </c>
      <c r="G5" s="10" t="s">
        <v>93</v>
      </c>
    </row>
    <row r="6" spans="1:7" ht="18" customHeight="1" x14ac:dyDescent="0.15">
      <c r="A6" s="5" t="s">
        <v>94</v>
      </c>
      <c r="B6" s="3">
        <v>157222789</v>
      </c>
      <c r="C6" s="3"/>
      <c r="D6" s="3"/>
      <c r="E6" s="3"/>
      <c r="F6" s="3">
        <v>157222789</v>
      </c>
      <c r="G6" s="3">
        <v>157222789</v>
      </c>
    </row>
    <row r="7" spans="1:7" ht="18" customHeight="1" x14ac:dyDescent="0.15">
      <c r="A7" s="5" t="s">
        <v>95</v>
      </c>
      <c r="B7" s="3">
        <v>94491402</v>
      </c>
      <c r="C7" s="3"/>
      <c r="D7" s="3"/>
      <c r="E7" s="3"/>
      <c r="F7" s="3">
        <v>94491402</v>
      </c>
      <c r="G7" s="3">
        <v>94491402</v>
      </c>
    </row>
    <row r="8" spans="1:7" ht="18" customHeight="1" x14ac:dyDescent="0.15">
      <c r="A8" s="11" t="s">
        <v>73</v>
      </c>
      <c r="B8" s="3">
        <f>B6+B7</f>
        <v>251714191</v>
      </c>
      <c r="C8" s="3"/>
      <c r="D8" s="3"/>
      <c r="E8" s="3"/>
      <c r="F8" s="3">
        <v>251714191</v>
      </c>
      <c r="G8" s="3">
        <v>251714191</v>
      </c>
    </row>
  </sheetData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4697-61AD-422F-97D8-D6D609F6C8E4}">
  <sheetPr>
    <pageSetUpPr fitToPage="1"/>
  </sheetPr>
  <dimension ref="A1:K19"/>
  <sheetViews>
    <sheetView workbookViewId="0">
      <selection activeCell="H15" sqref="H15"/>
    </sheetView>
  </sheetViews>
  <sheetFormatPr defaultColWidth="8.875" defaultRowHeight="11.25" x14ac:dyDescent="0.15"/>
  <cols>
    <col min="1" max="1" width="20.875" style="7" customWidth="1"/>
    <col min="2" max="2" width="14.875" style="7" customWidth="1"/>
    <col min="3" max="3" width="16.875" style="7" customWidth="1"/>
    <col min="4" max="11" width="14.875" style="7" customWidth="1"/>
    <col min="12" max="16384" width="8.875" style="7"/>
  </cols>
  <sheetData>
    <row r="1" spans="1:11" ht="21" x14ac:dyDescent="0.2">
      <c r="A1" s="8" t="s">
        <v>96</v>
      </c>
    </row>
    <row r="2" spans="1:11" ht="13.5" x14ac:dyDescent="0.15">
      <c r="A2" s="1" t="s">
        <v>1</v>
      </c>
    </row>
    <row r="3" spans="1:11" ht="13.5" x14ac:dyDescent="0.15">
      <c r="A3" s="1" t="s">
        <v>85</v>
      </c>
    </row>
    <row r="4" spans="1:11" ht="13.5" x14ac:dyDescent="0.15">
      <c r="K4" s="4" t="s">
        <v>86</v>
      </c>
    </row>
    <row r="5" spans="1:11" ht="22.5" customHeight="1" x14ac:dyDescent="0.15">
      <c r="A5" s="13" t="s">
        <v>87</v>
      </c>
      <c r="B5" s="14" t="s">
        <v>97</v>
      </c>
      <c r="C5" s="15"/>
      <c r="D5" s="13" t="s">
        <v>98</v>
      </c>
      <c r="E5" s="16" t="s">
        <v>99</v>
      </c>
      <c r="F5" s="13" t="s">
        <v>100</v>
      </c>
      <c r="G5" s="16" t="s">
        <v>101</v>
      </c>
      <c r="H5" s="14" t="s">
        <v>102</v>
      </c>
      <c r="I5" s="17"/>
      <c r="J5" s="18"/>
      <c r="K5" s="16" t="s">
        <v>103</v>
      </c>
    </row>
    <row r="6" spans="1:11" ht="22.5" customHeight="1" x14ac:dyDescent="0.15">
      <c r="A6" s="13"/>
      <c r="B6" s="13"/>
      <c r="C6" s="19" t="s">
        <v>104</v>
      </c>
      <c r="D6" s="13"/>
      <c r="E6" s="13"/>
      <c r="F6" s="13"/>
      <c r="G6" s="13"/>
      <c r="H6" s="13"/>
      <c r="I6" s="9" t="s">
        <v>105</v>
      </c>
      <c r="J6" s="9" t="s">
        <v>106</v>
      </c>
      <c r="K6" s="13"/>
    </row>
    <row r="7" spans="1:11" ht="18" customHeight="1" x14ac:dyDescent="0.15">
      <c r="A7" s="5" t="s">
        <v>107</v>
      </c>
      <c r="B7" s="3">
        <v>437250000</v>
      </c>
      <c r="C7" s="20">
        <f>C11+C12</f>
        <v>76175000</v>
      </c>
      <c r="D7" s="3"/>
      <c r="E7" s="3"/>
      <c r="F7" s="3"/>
      <c r="G7" s="3"/>
      <c r="H7" s="3"/>
      <c r="I7" s="3"/>
      <c r="J7" s="3"/>
      <c r="K7" s="3">
        <v>437250000</v>
      </c>
    </row>
    <row r="8" spans="1:11" ht="18" customHeight="1" x14ac:dyDescent="0.15">
      <c r="A8" s="5" t="s">
        <v>108</v>
      </c>
      <c r="B8" s="3"/>
      <c r="C8" s="20"/>
      <c r="D8" s="3"/>
      <c r="E8" s="3"/>
      <c r="F8" s="3"/>
      <c r="G8" s="3"/>
      <c r="H8" s="3"/>
      <c r="I8" s="3"/>
      <c r="J8" s="3"/>
      <c r="K8" s="3"/>
    </row>
    <row r="9" spans="1:11" ht="18" customHeight="1" x14ac:dyDescent="0.15">
      <c r="A9" s="5" t="s">
        <v>109</v>
      </c>
      <c r="B9" s="3"/>
      <c r="C9" s="20"/>
      <c r="D9" s="3"/>
      <c r="E9" s="3"/>
      <c r="F9" s="3"/>
      <c r="G9" s="3"/>
      <c r="H9" s="3"/>
      <c r="I9" s="3"/>
      <c r="J9" s="3"/>
      <c r="K9" s="3"/>
    </row>
    <row r="10" spans="1:11" ht="18" customHeight="1" x14ac:dyDescent="0.15">
      <c r="A10" s="5" t="s">
        <v>110</v>
      </c>
      <c r="B10" s="3"/>
      <c r="C10" s="20"/>
      <c r="D10" s="3"/>
      <c r="E10" s="3"/>
      <c r="F10" s="3"/>
      <c r="G10" s="3"/>
      <c r="H10" s="3"/>
      <c r="I10" s="3"/>
      <c r="J10" s="3"/>
      <c r="K10" s="3"/>
    </row>
    <row r="11" spans="1:11" ht="18" customHeight="1" x14ac:dyDescent="0.15">
      <c r="A11" s="5" t="s">
        <v>111</v>
      </c>
      <c r="B11" s="3">
        <v>130425000</v>
      </c>
      <c r="C11" s="20">
        <v>14000000</v>
      </c>
      <c r="D11" s="3"/>
      <c r="E11" s="3"/>
      <c r="F11" s="3"/>
      <c r="G11" s="3"/>
      <c r="H11" s="3"/>
      <c r="I11" s="3"/>
      <c r="J11" s="3"/>
      <c r="K11" s="3">
        <v>130425000</v>
      </c>
    </row>
    <row r="12" spans="1:11" ht="18" customHeight="1" x14ac:dyDescent="0.15">
      <c r="A12" s="5" t="s">
        <v>112</v>
      </c>
      <c r="B12" s="3">
        <v>306825000</v>
      </c>
      <c r="C12" s="20">
        <v>62175000</v>
      </c>
      <c r="D12" s="3"/>
      <c r="E12" s="3"/>
      <c r="F12" s="3"/>
      <c r="G12" s="3"/>
      <c r="H12" s="3"/>
      <c r="I12" s="3"/>
      <c r="J12" s="3"/>
      <c r="K12" s="3">
        <v>306825000</v>
      </c>
    </row>
    <row r="13" spans="1:11" ht="18" customHeight="1" x14ac:dyDescent="0.15">
      <c r="A13" s="5" t="s">
        <v>113</v>
      </c>
      <c r="B13" s="3"/>
      <c r="C13" s="20"/>
      <c r="D13" s="3"/>
      <c r="E13" s="3"/>
      <c r="F13" s="3"/>
      <c r="G13" s="3"/>
      <c r="H13" s="3"/>
      <c r="I13" s="3"/>
      <c r="J13" s="3"/>
      <c r="K13" s="3"/>
    </row>
    <row r="14" spans="1:11" ht="18" customHeight="1" x14ac:dyDescent="0.15">
      <c r="A14" s="5" t="s">
        <v>114</v>
      </c>
      <c r="B14" s="3"/>
      <c r="C14" s="20"/>
      <c r="D14" s="3"/>
      <c r="E14" s="3"/>
      <c r="F14" s="3"/>
      <c r="G14" s="3"/>
      <c r="H14" s="3"/>
      <c r="I14" s="3"/>
      <c r="J14" s="3"/>
      <c r="K14" s="3"/>
    </row>
    <row r="15" spans="1:11" ht="18" customHeight="1" x14ac:dyDescent="0.15">
      <c r="A15" s="5" t="s">
        <v>115</v>
      </c>
      <c r="B15" s="3"/>
      <c r="C15" s="20"/>
      <c r="D15" s="3"/>
      <c r="E15" s="3"/>
      <c r="F15" s="3"/>
      <c r="G15" s="3"/>
      <c r="H15" s="3"/>
      <c r="I15" s="3"/>
      <c r="J15" s="3"/>
      <c r="K15" s="3"/>
    </row>
    <row r="16" spans="1:11" ht="18" customHeight="1" x14ac:dyDescent="0.15">
      <c r="A16" s="5" t="s">
        <v>116</v>
      </c>
      <c r="B16" s="3"/>
      <c r="C16" s="20"/>
      <c r="D16" s="3"/>
      <c r="E16" s="3"/>
      <c r="F16" s="3"/>
      <c r="G16" s="3"/>
      <c r="H16" s="3"/>
      <c r="I16" s="3"/>
      <c r="J16" s="3"/>
      <c r="K16" s="3"/>
    </row>
    <row r="17" spans="1:11" ht="18" customHeight="1" x14ac:dyDescent="0.15">
      <c r="A17" s="5" t="s">
        <v>117</v>
      </c>
      <c r="B17" s="3"/>
      <c r="C17" s="20"/>
      <c r="D17" s="3"/>
      <c r="E17" s="3"/>
      <c r="F17" s="3"/>
      <c r="G17" s="3"/>
      <c r="H17" s="3"/>
      <c r="I17" s="3"/>
      <c r="J17" s="3"/>
      <c r="K17" s="3"/>
    </row>
    <row r="18" spans="1:11" ht="18" customHeight="1" x14ac:dyDescent="0.15">
      <c r="A18" s="5" t="s">
        <v>113</v>
      </c>
      <c r="B18" s="3"/>
      <c r="C18" s="20"/>
      <c r="D18" s="3"/>
      <c r="E18" s="3"/>
      <c r="F18" s="3"/>
      <c r="G18" s="3"/>
      <c r="H18" s="3"/>
      <c r="I18" s="3"/>
      <c r="J18" s="3"/>
      <c r="K18" s="3"/>
    </row>
    <row r="19" spans="1:11" ht="18" customHeight="1" x14ac:dyDescent="0.15">
      <c r="A19" s="11" t="s">
        <v>118</v>
      </c>
      <c r="B19" s="3">
        <f>B7</f>
        <v>437250000</v>
      </c>
      <c r="C19" s="20">
        <f>C7</f>
        <v>76175000</v>
      </c>
      <c r="D19" s="3"/>
      <c r="E19" s="3"/>
      <c r="F19" s="3"/>
      <c r="G19" s="3"/>
      <c r="H19" s="3"/>
      <c r="I19" s="3"/>
      <c r="J19" s="3"/>
      <c r="K19" s="3">
        <v>437250000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66F86-AD31-4B1A-BD61-88D6E42E90F9}">
  <dimension ref="A1:J20"/>
  <sheetViews>
    <sheetView workbookViewId="0">
      <selection activeCell="H19" sqref="H19"/>
    </sheetView>
  </sheetViews>
  <sheetFormatPr defaultColWidth="8.875" defaultRowHeight="11.25" x14ac:dyDescent="0.15"/>
  <cols>
    <col min="1" max="1" width="22.875" style="7" customWidth="1"/>
    <col min="2" max="9" width="12.875" style="7" customWidth="1"/>
    <col min="10" max="16384" width="8.875" style="7"/>
  </cols>
  <sheetData>
    <row r="1" spans="1:10" ht="21" x14ac:dyDescent="0.2">
      <c r="A1" s="8" t="s">
        <v>119</v>
      </c>
    </row>
    <row r="2" spans="1:10" ht="13.5" x14ac:dyDescent="0.15">
      <c r="A2" s="1" t="s">
        <v>1</v>
      </c>
    </row>
    <row r="3" spans="1:10" ht="13.5" x14ac:dyDescent="0.15">
      <c r="A3" s="1" t="s">
        <v>85</v>
      </c>
    </row>
    <row r="4" spans="1:10" ht="13.5" x14ac:dyDescent="0.15">
      <c r="I4" s="4" t="s">
        <v>86</v>
      </c>
    </row>
    <row r="5" spans="1:10" ht="37.5" customHeight="1" x14ac:dyDescent="0.15">
      <c r="A5" s="19" t="s">
        <v>97</v>
      </c>
      <c r="B5" s="9" t="s">
        <v>120</v>
      </c>
      <c r="C5" s="10" t="s">
        <v>121</v>
      </c>
      <c r="D5" s="10" t="s">
        <v>122</v>
      </c>
      <c r="E5" s="10" t="s">
        <v>123</v>
      </c>
      <c r="F5" s="10" t="s">
        <v>124</v>
      </c>
      <c r="G5" s="10" t="s">
        <v>125</v>
      </c>
      <c r="H5" s="9" t="s">
        <v>126</v>
      </c>
      <c r="I5" s="10" t="s">
        <v>127</v>
      </c>
    </row>
    <row r="6" spans="1:10" ht="18" customHeight="1" x14ac:dyDescent="0.15">
      <c r="A6" s="20">
        <v>437250000</v>
      </c>
      <c r="B6" s="3">
        <v>437250000</v>
      </c>
      <c r="C6" s="3"/>
      <c r="D6" s="3"/>
      <c r="E6" s="3"/>
      <c r="F6" s="3"/>
      <c r="G6" s="3"/>
      <c r="H6" s="3"/>
      <c r="I6" s="3"/>
    </row>
    <row r="8" spans="1:10" ht="21" x14ac:dyDescent="0.2">
      <c r="A8" s="8" t="s">
        <v>128</v>
      </c>
    </row>
    <row r="9" spans="1:10" ht="13.5" x14ac:dyDescent="0.15">
      <c r="A9" s="1" t="s">
        <v>1</v>
      </c>
    </row>
    <row r="10" spans="1:10" ht="13.5" x14ac:dyDescent="0.15">
      <c r="A10" s="1" t="s">
        <v>76</v>
      </c>
    </row>
    <row r="11" spans="1:10" ht="13.5" x14ac:dyDescent="0.15">
      <c r="J11" s="4" t="s">
        <v>86</v>
      </c>
    </row>
    <row r="12" spans="1:10" ht="22.5" customHeight="1" x14ac:dyDescent="0.15">
      <c r="A12" s="19" t="s">
        <v>97</v>
      </c>
      <c r="B12" s="9" t="s">
        <v>129</v>
      </c>
      <c r="C12" s="10" t="s">
        <v>130</v>
      </c>
      <c r="D12" s="10" t="s">
        <v>131</v>
      </c>
      <c r="E12" s="10" t="s">
        <v>132</v>
      </c>
      <c r="F12" s="10" t="s">
        <v>133</v>
      </c>
      <c r="G12" s="10" t="s">
        <v>134</v>
      </c>
      <c r="H12" s="10" t="s">
        <v>135</v>
      </c>
      <c r="I12" s="10" t="s">
        <v>136</v>
      </c>
      <c r="J12" s="9" t="s">
        <v>137</v>
      </c>
    </row>
    <row r="13" spans="1:10" ht="18" customHeight="1" x14ac:dyDescent="0.15">
      <c r="A13" s="20">
        <v>437250000</v>
      </c>
      <c r="B13" s="3">
        <v>76175000</v>
      </c>
      <c r="C13" s="3">
        <v>118875000</v>
      </c>
      <c r="D13" s="3">
        <v>101225000</v>
      </c>
      <c r="E13" s="3">
        <v>86150000</v>
      </c>
      <c r="F13" s="3">
        <v>54825000</v>
      </c>
      <c r="G13" s="3"/>
      <c r="H13" s="3"/>
      <c r="I13" s="3"/>
      <c r="J13" s="3"/>
    </row>
    <row r="14" spans="1:10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21" x14ac:dyDescent="0.2">
      <c r="A15" s="8" t="s">
        <v>138</v>
      </c>
    </row>
    <row r="16" spans="1:10" ht="13.5" x14ac:dyDescent="0.15">
      <c r="A16" s="1" t="s">
        <v>1</v>
      </c>
    </row>
    <row r="17" spans="1:2" ht="13.5" x14ac:dyDescent="0.15">
      <c r="A17" s="1" t="s">
        <v>76</v>
      </c>
    </row>
    <row r="18" spans="1:2" ht="13.5" x14ac:dyDescent="0.15">
      <c r="B18" s="4" t="s">
        <v>86</v>
      </c>
    </row>
    <row r="19" spans="1:2" ht="22.5" customHeight="1" x14ac:dyDescent="0.15">
      <c r="A19" s="22" t="s">
        <v>139</v>
      </c>
      <c r="B19" s="9" t="s">
        <v>140</v>
      </c>
    </row>
    <row r="20" spans="1:2" ht="18" customHeight="1" x14ac:dyDescent="0.15">
      <c r="A20" s="23"/>
      <c r="B20" s="11" t="s">
        <v>141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E1ED-BAD1-43F2-980E-81501E3FF152}">
  <dimension ref="A1:F9"/>
  <sheetViews>
    <sheetView workbookViewId="0">
      <selection activeCell="E18" sqref="E18"/>
    </sheetView>
  </sheetViews>
  <sheetFormatPr defaultColWidth="8.875" defaultRowHeight="11.25" x14ac:dyDescent="0.15"/>
  <cols>
    <col min="1" max="1" width="18.875" style="7" customWidth="1"/>
    <col min="2" max="6" width="20.875" style="7" customWidth="1"/>
    <col min="7" max="16384" width="8.875" style="7"/>
  </cols>
  <sheetData>
    <row r="1" spans="1:6" ht="21" x14ac:dyDescent="0.2">
      <c r="A1" s="8" t="s">
        <v>142</v>
      </c>
    </row>
    <row r="2" spans="1:6" ht="13.5" x14ac:dyDescent="0.15">
      <c r="A2" s="1" t="s">
        <v>1</v>
      </c>
    </row>
    <row r="3" spans="1:6" ht="13.5" x14ac:dyDescent="0.15">
      <c r="A3" s="1" t="s">
        <v>85</v>
      </c>
    </row>
    <row r="4" spans="1:6" ht="13.5" x14ac:dyDescent="0.15">
      <c r="F4" s="4" t="s">
        <v>86</v>
      </c>
    </row>
    <row r="5" spans="1:6" ht="22.5" customHeight="1" x14ac:dyDescent="0.15">
      <c r="A5" s="13" t="s">
        <v>4</v>
      </c>
      <c r="B5" s="13" t="s">
        <v>143</v>
      </c>
      <c r="C5" s="13" t="s">
        <v>144</v>
      </c>
      <c r="D5" s="13" t="s">
        <v>145</v>
      </c>
      <c r="E5" s="13"/>
      <c r="F5" s="13" t="s">
        <v>146</v>
      </c>
    </row>
    <row r="6" spans="1:6" ht="22.5" customHeight="1" x14ac:dyDescent="0.15">
      <c r="A6" s="13"/>
      <c r="B6" s="13"/>
      <c r="C6" s="13"/>
      <c r="D6" s="9" t="s">
        <v>147</v>
      </c>
      <c r="E6" s="9" t="s">
        <v>91</v>
      </c>
      <c r="F6" s="13"/>
    </row>
    <row r="7" spans="1:6" ht="18" customHeight="1" x14ac:dyDescent="0.15">
      <c r="A7" s="5" t="s">
        <v>148</v>
      </c>
      <c r="B7" s="24">
        <v>1213128233</v>
      </c>
      <c r="C7" s="24">
        <f>F7-(B7-D7)</f>
        <v>91574797</v>
      </c>
      <c r="D7" s="24">
        <v>47726132</v>
      </c>
      <c r="E7" s="24"/>
      <c r="F7" s="24">
        <v>1256976898</v>
      </c>
    </row>
    <row r="8" spans="1:6" ht="18" customHeight="1" x14ac:dyDescent="0.15">
      <c r="A8" s="5" t="s">
        <v>149</v>
      </c>
      <c r="B8" s="24">
        <v>100119776</v>
      </c>
      <c r="C8" s="24">
        <v>104551564</v>
      </c>
      <c r="D8" s="24">
        <v>100119776</v>
      </c>
      <c r="E8" s="24"/>
      <c r="F8" s="24">
        <f>C8</f>
        <v>104551564</v>
      </c>
    </row>
    <row r="9" spans="1:6" ht="18" customHeight="1" x14ac:dyDescent="0.15">
      <c r="A9" s="11" t="s">
        <v>73</v>
      </c>
      <c r="B9" s="24">
        <f>B7+B8</f>
        <v>1313248009</v>
      </c>
      <c r="C9" s="24">
        <f>C7+C8</f>
        <v>196126361</v>
      </c>
      <c r="D9" s="24">
        <f>D7+D8</f>
        <v>147845908</v>
      </c>
      <c r="E9" s="24"/>
      <c r="F9" s="24">
        <f>F7+F8</f>
        <v>1361528462</v>
      </c>
    </row>
  </sheetData>
  <mergeCells count="5">
    <mergeCell ref="A5:A6"/>
    <mergeCell ref="B5:B6"/>
    <mergeCell ref="C5:C6"/>
    <mergeCell ref="D5:E5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BDBD-226D-4F57-86AE-6A1CDFB8C3C4}">
  <dimension ref="A1:F44"/>
  <sheetViews>
    <sheetView workbookViewId="0">
      <selection activeCell="I12" sqref="I12"/>
    </sheetView>
  </sheetViews>
  <sheetFormatPr defaultColWidth="8.875" defaultRowHeight="11.25" x14ac:dyDescent="0.15"/>
  <cols>
    <col min="1" max="1" width="25.875" style="7" customWidth="1"/>
    <col min="2" max="2" width="40.625" style="28" customWidth="1"/>
    <col min="3" max="3" width="27.375" style="26" customWidth="1"/>
    <col min="4" max="5" width="16.875" style="7" customWidth="1"/>
    <col min="6" max="16384" width="8.875" style="7"/>
  </cols>
  <sheetData>
    <row r="1" spans="1:5" ht="21" x14ac:dyDescent="0.2">
      <c r="A1" s="8" t="s">
        <v>150</v>
      </c>
      <c r="B1" s="25"/>
    </row>
    <row r="2" spans="1:5" ht="13.5" x14ac:dyDescent="0.15">
      <c r="A2" s="1" t="s">
        <v>1</v>
      </c>
      <c r="B2" s="27"/>
    </row>
    <row r="3" spans="1:5" ht="13.5" x14ac:dyDescent="0.15">
      <c r="A3" s="1" t="s">
        <v>85</v>
      </c>
      <c r="B3" s="27"/>
    </row>
    <row r="4" spans="1:5" ht="13.5" x14ac:dyDescent="0.15">
      <c r="E4" s="4" t="s">
        <v>86</v>
      </c>
    </row>
    <row r="5" spans="1:5" ht="22.5" customHeight="1" x14ac:dyDescent="0.15">
      <c r="A5" s="9" t="s">
        <v>4</v>
      </c>
      <c r="B5" s="9" t="s">
        <v>151</v>
      </c>
      <c r="C5" s="9" t="s">
        <v>152</v>
      </c>
      <c r="D5" s="9" t="s">
        <v>153</v>
      </c>
      <c r="E5" s="9" t="s">
        <v>154</v>
      </c>
    </row>
    <row r="6" spans="1:5" ht="18" customHeight="1" x14ac:dyDescent="0.15">
      <c r="A6" s="29" t="s">
        <v>155</v>
      </c>
      <c r="B6" s="11"/>
      <c r="C6" s="11"/>
      <c r="D6" s="24"/>
      <c r="E6" s="3"/>
    </row>
    <row r="7" spans="1:5" ht="18" customHeight="1" x14ac:dyDescent="0.15">
      <c r="A7" s="30"/>
      <c r="B7" s="11"/>
      <c r="C7" s="11"/>
      <c r="D7" s="24"/>
      <c r="E7" s="3"/>
    </row>
    <row r="8" spans="1:5" ht="18" customHeight="1" x14ac:dyDescent="0.15">
      <c r="A8" s="31"/>
      <c r="B8" s="11" t="s">
        <v>156</v>
      </c>
      <c r="C8" s="32"/>
      <c r="D8" s="24">
        <v>0</v>
      </c>
      <c r="E8" s="32"/>
    </row>
    <row r="9" spans="1:5" ht="28.5" customHeight="1" x14ac:dyDescent="0.15">
      <c r="A9" s="33" t="s">
        <v>157</v>
      </c>
      <c r="B9" s="5" t="s">
        <v>158</v>
      </c>
      <c r="C9" s="11" t="s">
        <v>159</v>
      </c>
      <c r="D9" s="34">
        <v>200000</v>
      </c>
      <c r="E9" s="11"/>
    </row>
    <row r="10" spans="1:5" ht="28.5" customHeight="1" x14ac:dyDescent="0.15">
      <c r="A10" s="35"/>
      <c r="B10" s="5" t="s">
        <v>160</v>
      </c>
      <c r="C10" s="11" t="s">
        <v>161</v>
      </c>
      <c r="D10" s="34">
        <v>250000</v>
      </c>
      <c r="E10" s="11"/>
    </row>
    <row r="11" spans="1:5" ht="28.5" customHeight="1" x14ac:dyDescent="0.15">
      <c r="A11" s="35"/>
      <c r="B11" s="5" t="s">
        <v>162</v>
      </c>
      <c r="C11" s="11" t="s">
        <v>163</v>
      </c>
      <c r="D11" s="34">
        <v>20000</v>
      </c>
      <c r="E11" s="11"/>
    </row>
    <row r="12" spans="1:5" ht="28.5" customHeight="1" x14ac:dyDescent="0.15">
      <c r="A12" s="35"/>
      <c r="B12" s="5" t="s">
        <v>164</v>
      </c>
      <c r="C12" s="11" t="s">
        <v>165</v>
      </c>
      <c r="D12" s="34">
        <v>907200</v>
      </c>
      <c r="E12" s="11"/>
    </row>
    <row r="13" spans="1:5" ht="28.5" customHeight="1" x14ac:dyDescent="0.15">
      <c r="A13" s="35"/>
      <c r="B13" s="5" t="s">
        <v>166</v>
      </c>
      <c r="C13" s="11" t="s">
        <v>167</v>
      </c>
      <c r="D13" s="34">
        <v>400000</v>
      </c>
      <c r="E13" s="11"/>
    </row>
    <row r="14" spans="1:5" ht="28.5" customHeight="1" x14ac:dyDescent="0.15">
      <c r="A14" s="35"/>
      <c r="B14" s="5" t="s">
        <v>168</v>
      </c>
      <c r="C14" s="11" t="s">
        <v>169</v>
      </c>
      <c r="D14" s="34">
        <v>3000</v>
      </c>
      <c r="E14" s="11"/>
    </row>
    <row r="15" spans="1:5" ht="28.5" customHeight="1" x14ac:dyDescent="0.15">
      <c r="A15" s="35"/>
      <c r="B15" s="5" t="s">
        <v>170</v>
      </c>
      <c r="C15" s="11" t="s">
        <v>171</v>
      </c>
      <c r="D15" s="34">
        <v>37300</v>
      </c>
      <c r="E15" s="11"/>
    </row>
    <row r="16" spans="1:5" ht="28.5" customHeight="1" x14ac:dyDescent="0.15">
      <c r="A16" s="35"/>
      <c r="B16" s="5" t="s">
        <v>172</v>
      </c>
      <c r="C16" s="11" t="s">
        <v>173</v>
      </c>
      <c r="D16" s="34">
        <v>12400</v>
      </c>
      <c r="E16" s="11"/>
    </row>
    <row r="17" spans="1:5" ht="28.5" customHeight="1" x14ac:dyDescent="0.15">
      <c r="A17" s="35"/>
      <c r="B17" s="5" t="s">
        <v>174</v>
      </c>
      <c r="C17" s="11" t="s">
        <v>175</v>
      </c>
      <c r="D17" s="34">
        <v>88600</v>
      </c>
      <c r="E17" s="11"/>
    </row>
    <row r="18" spans="1:5" ht="28.5" customHeight="1" x14ac:dyDescent="0.15">
      <c r="A18" s="35"/>
      <c r="B18" s="5" t="s">
        <v>176</v>
      </c>
      <c r="C18" s="11" t="s">
        <v>177</v>
      </c>
      <c r="D18" s="34">
        <v>213400</v>
      </c>
      <c r="E18" s="11"/>
    </row>
    <row r="19" spans="1:5" ht="28.5" customHeight="1" x14ac:dyDescent="0.15">
      <c r="A19" s="35"/>
      <c r="B19" s="5" t="s">
        <v>178</v>
      </c>
      <c r="C19" s="11" t="s">
        <v>179</v>
      </c>
      <c r="D19" s="34">
        <v>28200</v>
      </c>
      <c r="E19" s="11"/>
    </row>
    <row r="20" spans="1:5" ht="28.5" customHeight="1" x14ac:dyDescent="0.15">
      <c r="A20" s="35"/>
      <c r="B20" s="5" t="s">
        <v>180</v>
      </c>
      <c r="C20" s="11" t="s">
        <v>181</v>
      </c>
      <c r="D20" s="34">
        <v>3000</v>
      </c>
      <c r="E20" s="11"/>
    </row>
    <row r="21" spans="1:5" ht="28.5" customHeight="1" x14ac:dyDescent="0.15">
      <c r="A21" s="35"/>
      <c r="B21" s="5" t="s">
        <v>182</v>
      </c>
      <c r="C21" s="11" t="s">
        <v>183</v>
      </c>
      <c r="D21" s="34">
        <v>4157000</v>
      </c>
      <c r="E21" s="11"/>
    </row>
    <row r="22" spans="1:5" ht="28.5" customHeight="1" x14ac:dyDescent="0.15">
      <c r="A22" s="35"/>
      <c r="B22" s="5" t="s">
        <v>182</v>
      </c>
      <c r="C22" s="11" t="s">
        <v>184</v>
      </c>
      <c r="D22" s="34">
        <f>1569000+359400</f>
        <v>1928400</v>
      </c>
      <c r="E22" s="11"/>
    </row>
    <row r="23" spans="1:5" ht="28.5" customHeight="1" x14ac:dyDescent="0.15">
      <c r="A23" s="35"/>
      <c r="B23" s="5" t="s">
        <v>185</v>
      </c>
      <c r="C23" s="11" t="s">
        <v>183</v>
      </c>
      <c r="D23" s="34">
        <v>110300</v>
      </c>
      <c r="E23" s="11"/>
    </row>
    <row r="24" spans="1:5" ht="28.5" customHeight="1" x14ac:dyDescent="0.15">
      <c r="A24" s="35"/>
      <c r="B24" s="5" t="s">
        <v>186</v>
      </c>
      <c r="C24" s="11" t="s">
        <v>183</v>
      </c>
      <c r="D24" s="34">
        <v>324000</v>
      </c>
      <c r="E24" s="11"/>
    </row>
    <row r="25" spans="1:5" ht="28.5" customHeight="1" x14ac:dyDescent="0.15">
      <c r="A25" s="35"/>
      <c r="B25" s="5" t="s">
        <v>187</v>
      </c>
      <c r="C25" s="11" t="s">
        <v>188</v>
      </c>
      <c r="D25" s="34">
        <f>141500+105450</f>
        <v>246950</v>
      </c>
      <c r="E25" s="11"/>
    </row>
    <row r="26" spans="1:5" ht="28.5" customHeight="1" x14ac:dyDescent="0.15">
      <c r="A26" s="35"/>
      <c r="B26" s="5" t="s">
        <v>189</v>
      </c>
      <c r="C26" s="11" t="s">
        <v>188</v>
      </c>
      <c r="D26" s="34">
        <f>132000+59200</f>
        <v>191200</v>
      </c>
      <c r="E26" s="11"/>
    </row>
    <row r="27" spans="1:5" ht="28.5" customHeight="1" x14ac:dyDescent="0.15">
      <c r="A27" s="35"/>
      <c r="B27" s="5" t="s">
        <v>190</v>
      </c>
      <c r="C27" s="11" t="s">
        <v>188</v>
      </c>
      <c r="D27" s="34">
        <f>115000+96200</f>
        <v>211200</v>
      </c>
      <c r="E27" s="11"/>
    </row>
    <row r="28" spans="1:5" ht="28.5" customHeight="1" x14ac:dyDescent="0.15">
      <c r="A28" s="35"/>
      <c r="B28" s="5" t="s">
        <v>191</v>
      </c>
      <c r="C28" s="11" t="s">
        <v>192</v>
      </c>
      <c r="D28" s="34">
        <v>7038986</v>
      </c>
      <c r="E28" s="11"/>
    </row>
    <row r="29" spans="1:5" ht="28.5" customHeight="1" x14ac:dyDescent="0.15">
      <c r="A29" s="35"/>
      <c r="B29" s="5" t="s">
        <v>193</v>
      </c>
      <c r="C29" s="11" t="s">
        <v>192</v>
      </c>
      <c r="D29" s="34">
        <v>16320</v>
      </c>
      <c r="E29" s="11"/>
    </row>
    <row r="30" spans="1:5" ht="28.5" customHeight="1" x14ac:dyDescent="0.15">
      <c r="A30" s="35"/>
      <c r="B30" s="5" t="s">
        <v>194</v>
      </c>
      <c r="C30" s="11" t="s">
        <v>192</v>
      </c>
      <c r="D30" s="34">
        <v>23436</v>
      </c>
      <c r="E30" s="11"/>
    </row>
    <row r="31" spans="1:5" ht="28.5" customHeight="1" x14ac:dyDescent="0.15">
      <c r="A31" s="35"/>
      <c r="B31" s="5" t="s">
        <v>195</v>
      </c>
      <c r="C31" s="11" t="s">
        <v>192</v>
      </c>
      <c r="D31" s="34">
        <v>145392</v>
      </c>
      <c r="E31" s="11"/>
    </row>
    <row r="32" spans="1:5" ht="28.5" customHeight="1" x14ac:dyDescent="0.15">
      <c r="A32" s="35"/>
      <c r="B32" s="5" t="s">
        <v>196</v>
      </c>
      <c r="C32" s="11" t="s">
        <v>192</v>
      </c>
      <c r="D32" s="34">
        <v>29469</v>
      </c>
      <c r="E32" s="11"/>
    </row>
    <row r="33" spans="1:6" ht="28.5" customHeight="1" x14ac:dyDescent="0.15">
      <c r="A33" s="35"/>
      <c r="B33" s="5" t="s">
        <v>197</v>
      </c>
      <c r="C33" s="11" t="s">
        <v>192</v>
      </c>
      <c r="D33" s="34">
        <v>219561</v>
      </c>
      <c r="E33" s="11"/>
    </row>
    <row r="34" spans="1:6" ht="28.5" customHeight="1" x14ac:dyDescent="0.15">
      <c r="A34" s="35"/>
      <c r="B34" s="5" t="s">
        <v>198</v>
      </c>
      <c r="C34" s="11" t="s">
        <v>192</v>
      </c>
      <c r="D34" s="34">
        <v>37746</v>
      </c>
      <c r="E34" s="11"/>
    </row>
    <row r="35" spans="1:6" ht="28.5" customHeight="1" x14ac:dyDescent="0.15">
      <c r="A35" s="35"/>
      <c r="B35" s="5" t="s">
        <v>199</v>
      </c>
      <c r="C35" s="11" t="s">
        <v>192</v>
      </c>
      <c r="D35" s="34">
        <v>56480</v>
      </c>
      <c r="E35" s="11"/>
    </row>
    <row r="36" spans="1:6" ht="28.5" customHeight="1" x14ac:dyDescent="0.15">
      <c r="A36" s="35"/>
      <c r="B36" s="5" t="s">
        <v>200</v>
      </c>
      <c r="C36" s="11" t="s">
        <v>192</v>
      </c>
      <c r="D36" s="34">
        <v>9437</v>
      </c>
      <c r="E36" s="11"/>
    </row>
    <row r="37" spans="1:6" ht="28.5" customHeight="1" x14ac:dyDescent="0.15">
      <c r="A37" s="35"/>
      <c r="B37" s="5" t="s">
        <v>201</v>
      </c>
      <c r="C37" s="11" t="s">
        <v>202</v>
      </c>
      <c r="D37" s="34">
        <v>10000</v>
      </c>
      <c r="E37" s="11"/>
    </row>
    <row r="38" spans="1:6" ht="28.5" customHeight="1" x14ac:dyDescent="0.15">
      <c r="A38" s="35"/>
      <c r="B38" s="5" t="s">
        <v>203</v>
      </c>
      <c r="C38" s="11" t="s">
        <v>202</v>
      </c>
      <c r="D38" s="34">
        <v>23640</v>
      </c>
      <c r="E38" s="11"/>
    </row>
    <row r="39" spans="1:6" ht="28.5" customHeight="1" x14ac:dyDescent="0.15">
      <c r="A39" s="35"/>
      <c r="B39" s="5" t="s">
        <v>204</v>
      </c>
      <c r="C39" s="11" t="s">
        <v>205</v>
      </c>
      <c r="D39" s="34">
        <v>165419</v>
      </c>
      <c r="E39" s="11" t="s">
        <v>206</v>
      </c>
      <c r="F39" s="7" t="s">
        <v>206</v>
      </c>
    </row>
    <row r="40" spans="1:6" ht="28.5" customHeight="1" x14ac:dyDescent="0.15">
      <c r="A40" s="35"/>
      <c r="B40" s="5" t="s">
        <v>207</v>
      </c>
      <c r="C40" s="11" t="s">
        <v>208</v>
      </c>
      <c r="D40" s="34">
        <v>397829</v>
      </c>
      <c r="E40" s="11" t="s">
        <v>206</v>
      </c>
      <c r="F40" s="7" t="s">
        <v>206</v>
      </c>
    </row>
    <row r="41" spans="1:6" ht="28.5" customHeight="1" x14ac:dyDescent="0.15">
      <c r="A41" s="35"/>
      <c r="B41" s="5" t="s">
        <v>209</v>
      </c>
      <c r="C41" s="11" t="s">
        <v>210</v>
      </c>
      <c r="D41" s="34">
        <v>157458</v>
      </c>
      <c r="E41" s="11"/>
    </row>
    <row r="42" spans="1:6" ht="28.5" customHeight="1" x14ac:dyDescent="0.15">
      <c r="A42" s="35"/>
      <c r="B42" s="5" t="s">
        <v>211</v>
      </c>
      <c r="C42" s="11"/>
      <c r="D42" s="34">
        <v>731500</v>
      </c>
      <c r="E42" s="3"/>
    </row>
    <row r="43" spans="1:6" ht="28.5" customHeight="1" x14ac:dyDescent="0.15">
      <c r="A43" s="24"/>
      <c r="B43" s="11" t="s">
        <v>156</v>
      </c>
      <c r="C43" s="32"/>
      <c r="D43" s="24">
        <f>D44</f>
        <v>18394823</v>
      </c>
      <c r="E43" s="32"/>
    </row>
    <row r="44" spans="1:6" ht="28.5" customHeight="1" x14ac:dyDescent="0.15">
      <c r="A44" s="11" t="s">
        <v>73</v>
      </c>
      <c r="B44" s="36"/>
      <c r="C44" s="32"/>
      <c r="D44" s="24">
        <f>SUM(D9:D42)</f>
        <v>18394823</v>
      </c>
      <c r="E44" s="32"/>
    </row>
  </sheetData>
  <mergeCells count="2">
    <mergeCell ref="A6:A8"/>
    <mergeCell ref="A9:A42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C033-CF57-477E-ACF5-3B16FE62FA69}">
  <sheetPr>
    <pageSetUpPr fitToPage="1"/>
  </sheetPr>
  <dimension ref="A1:F11"/>
  <sheetViews>
    <sheetView workbookViewId="0">
      <selection activeCell="E19" sqref="E19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 x14ac:dyDescent="0.15">
      <c r="A1" s="12" t="s">
        <v>212</v>
      </c>
      <c r="B1" s="37"/>
      <c r="C1" s="37"/>
      <c r="D1" s="37"/>
      <c r="E1" s="37"/>
      <c r="F1" s="37"/>
    </row>
    <row r="2" spans="1:6" ht="20.25" customHeight="1" x14ac:dyDescent="0.15">
      <c r="A2" s="38" t="s">
        <v>1</v>
      </c>
      <c r="B2" s="38"/>
      <c r="C2" s="38"/>
      <c r="D2" s="38"/>
      <c r="E2" s="38"/>
      <c r="F2" s="39" t="s">
        <v>85</v>
      </c>
    </row>
    <row r="3" spans="1:6" ht="20.25" customHeight="1" x14ac:dyDescent="0.15">
      <c r="A3" s="38" t="s">
        <v>2</v>
      </c>
      <c r="B3" s="38"/>
      <c r="C3" s="38"/>
      <c r="D3" s="38"/>
      <c r="E3" s="38"/>
      <c r="F3" s="39" t="s">
        <v>3</v>
      </c>
    </row>
    <row r="4" spans="1:6" ht="20.25" customHeight="1" x14ac:dyDescent="0.15">
      <c r="A4" s="40" t="s">
        <v>4</v>
      </c>
      <c r="B4" s="41" t="s">
        <v>153</v>
      </c>
      <c r="C4" s="41" t="s">
        <v>213</v>
      </c>
      <c r="D4" s="41"/>
      <c r="E4" s="41"/>
      <c r="F4" s="41"/>
    </row>
    <row r="5" spans="1:6" ht="20.25" customHeight="1" x14ac:dyDescent="0.15">
      <c r="A5" s="40"/>
      <c r="B5" s="41"/>
      <c r="C5" s="41" t="s">
        <v>214</v>
      </c>
      <c r="D5" s="41" t="s">
        <v>215</v>
      </c>
      <c r="E5" s="41" t="s">
        <v>216</v>
      </c>
      <c r="F5" s="41" t="s">
        <v>91</v>
      </c>
    </row>
    <row r="6" spans="1:6" ht="20.25" customHeight="1" thickBot="1" x14ac:dyDescent="0.2">
      <c r="A6" s="42"/>
      <c r="B6" s="43"/>
      <c r="C6" s="43"/>
      <c r="D6" s="43"/>
      <c r="E6" s="43"/>
      <c r="F6" s="43"/>
    </row>
    <row r="7" spans="1:6" ht="20.25" customHeight="1" thickTop="1" x14ac:dyDescent="0.15">
      <c r="A7" s="44" t="s">
        <v>217</v>
      </c>
      <c r="B7" s="45">
        <v>2176302840</v>
      </c>
      <c r="C7" s="45" t="s">
        <v>14</v>
      </c>
      <c r="D7" s="45" t="s">
        <v>14</v>
      </c>
      <c r="E7" s="45">
        <v>1974901136</v>
      </c>
      <c r="F7" s="45">
        <v>201401704</v>
      </c>
    </row>
    <row r="8" spans="1:6" ht="20.25" customHeight="1" x14ac:dyDescent="0.15">
      <c r="A8" s="44" t="s">
        <v>218</v>
      </c>
      <c r="B8" s="45">
        <v>771040056</v>
      </c>
      <c r="C8" s="45">
        <v>50221000</v>
      </c>
      <c r="D8" s="45">
        <v>219300000</v>
      </c>
      <c r="E8" s="45">
        <f>B8-C8-D8</f>
        <v>501519056</v>
      </c>
      <c r="F8" s="45" t="s">
        <v>14</v>
      </c>
    </row>
    <row r="9" spans="1:6" ht="20.25" customHeight="1" x14ac:dyDescent="0.15">
      <c r="A9" s="44" t="s">
        <v>219</v>
      </c>
      <c r="B9" s="45">
        <v>26310305</v>
      </c>
      <c r="C9" s="45" t="s">
        <v>14</v>
      </c>
      <c r="D9" s="45" t="s">
        <v>14</v>
      </c>
      <c r="E9" s="45">
        <v>26310305</v>
      </c>
      <c r="F9" s="45" t="s">
        <v>14</v>
      </c>
    </row>
    <row r="10" spans="1:6" ht="20.25" customHeight="1" x14ac:dyDescent="0.15">
      <c r="A10" s="44" t="s">
        <v>91</v>
      </c>
      <c r="B10" s="45" t="s">
        <v>14</v>
      </c>
      <c r="C10" s="45" t="s">
        <v>14</v>
      </c>
      <c r="D10" s="45" t="s">
        <v>14</v>
      </c>
      <c r="E10" s="45" t="s">
        <v>14</v>
      </c>
      <c r="F10" s="45" t="s">
        <v>14</v>
      </c>
    </row>
    <row r="11" spans="1:6" ht="20.25" customHeight="1" x14ac:dyDescent="0.15">
      <c r="A11" s="46" t="s">
        <v>73</v>
      </c>
      <c r="B11" s="45">
        <f>SUM(B7:B9)</f>
        <v>2973653201</v>
      </c>
      <c r="C11" s="45">
        <f>C8</f>
        <v>50221000</v>
      </c>
      <c r="D11" s="45">
        <f>D8</f>
        <v>219300000</v>
      </c>
      <c r="E11" s="45">
        <f>SUM(E7:E9)</f>
        <v>2502730497</v>
      </c>
      <c r="F11" s="45">
        <f>F7</f>
        <v>201401704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A98D-C4E6-4687-8261-4C19BD1AE9BA}">
  <dimension ref="A1:E14"/>
  <sheetViews>
    <sheetView workbookViewId="0">
      <selection activeCell="C23" sqref="C23"/>
    </sheetView>
  </sheetViews>
  <sheetFormatPr defaultColWidth="8.875" defaultRowHeight="11.25" x14ac:dyDescent="0.15"/>
  <cols>
    <col min="1" max="1" width="28.875" style="7" customWidth="1"/>
    <col min="2" max="3" width="24.875" style="7" customWidth="1"/>
    <col min="4" max="4" width="28.875" style="7" customWidth="1"/>
    <col min="5" max="5" width="19.875" style="7" customWidth="1"/>
    <col min="6" max="16384" width="8.875" style="7"/>
  </cols>
  <sheetData>
    <row r="1" spans="1:5" ht="21" x14ac:dyDescent="0.2">
      <c r="A1" s="8" t="s">
        <v>220</v>
      </c>
    </row>
    <row r="2" spans="1:5" ht="13.5" x14ac:dyDescent="0.15">
      <c r="A2" s="1" t="s">
        <v>1</v>
      </c>
    </row>
    <row r="3" spans="1:5" ht="13.5" x14ac:dyDescent="0.15">
      <c r="A3" s="1" t="s">
        <v>85</v>
      </c>
    </row>
    <row r="4" spans="1:5" ht="13.5" x14ac:dyDescent="0.15">
      <c r="E4" s="4" t="s">
        <v>86</v>
      </c>
    </row>
    <row r="5" spans="1:5" ht="22.5" customHeight="1" x14ac:dyDescent="0.15">
      <c r="A5" s="9" t="s">
        <v>221</v>
      </c>
      <c r="B5" s="9" t="s">
        <v>4</v>
      </c>
      <c r="C5" s="13" t="s">
        <v>222</v>
      </c>
      <c r="D5" s="13"/>
      <c r="E5" s="9" t="s">
        <v>153</v>
      </c>
    </row>
    <row r="6" spans="1:5" ht="18" customHeight="1" x14ac:dyDescent="0.15">
      <c r="A6" s="33" t="s">
        <v>223</v>
      </c>
      <c r="B6" s="33" t="s">
        <v>216</v>
      </c>
      <c r="C6" s="31" t="s">
        <v>224</v>
      </c>
      <c r="D6" s="31"/>
      <c r="E6" s="3">
        <v>2413050000</v>
      </c>
    </row>
    <row r="7" spans="1:5" ht="18" customHeight="1" x14ac:dyDescent="0.15">
      <c r="A7" s="35"/>
      <c r="B7" s="47"/>
      <c r="C7" s="31" t="s">
        <v>225</v>
      </c>
      <c r="D7" s="48"/>
      <c r="E7" s="3">
        <f>E6</f>
        <v>2413050000</v>
      </c>
    </row>
    <row r="8" spans="1:5" ht="18" customHeight="1" x14ac:dyDescent="0.15">
      <c r="A8" s="35"/>
      <c r="B8" s="33" t="s">
        <v>214</v>
      </c>
      <c r="C8" s="49" t="s">
        <v>226</v>
      </c>
      <c r="D8" s="11" t="s">
        <v>227</v>
      </c>
      <c r="E8" s="3">
        <v>12352000</v>
      </c>
    </row>
    <row r="9" spans="1:5" ht="18" customHeight="1" x14ac:dyDescent="0.15">
      <c r="A9" s="35"/>
      <c r="B9" s="35"/>
      <c r="C9" s="50"/>
      <c r="D9" s="11" t="s">
        <v>228</v>
      </c>
      <c r="E9" s="3">
        <v>37869000</v>
      </c>
    </row>
    <row r="10" spans="1:5" ht="18" customHeight="1" x14ac:dyDescent="0.15">
      <c r="A10" s="35"/>
      <c r="B10" s="35"/>
      <c r="C10" s="51"/>
      <c r="D10" s="11" t="s">
        <v>156</v>
      </c>
      <c r="E10" s="3">
        <f>E8+E9</f>
        <v>50221000</v>
      </c>
    </row>
    <row r="11" spans="1:5" ht="18" customHeight="1" x14ac:dyDescent="0.15">
      <c r="A11" s="35"/>
      <c r="B11" s="35"/>
      <c r="C11" s="49" t="s">
        <v>229</v>
      </c>
      <c r="D11" s="5"/>
      <c r="E11" s="3"/>
    </row>
    <row r="12" spans="1:5" ht="18" customHeight="1" x14ac:dyDescent="0.15">
      <c r="A12" s="35"/>
      <c r="B12" s="35"/>
      <c r="C12" s="51"/>
      <c r="D12" s="11" t="s">
        <v>156</v>
      </c>
      <c r="E12" s="3"/>
    </row>
    <row r="13" spans="1:5" ht="18" customHeight="1" x14ac:dyDescent="0.15">
      <c r="A13" s="35"/>
      <c r="B13" s="47"/>
      <c r="C13" s="31" t="s">
        <v>225</v>
      </c>
      <c r="D13" s="48"/>
      <c r="E13" s="3">
        <f>E10</f>
        <v>50221000</v>
      </c>
    </row>
    <row r="14" spans="1:5" ht="18" customHeight="1" x14ac:dyDescent="0.15">
      <c r="A14" s="47"/>
      <c r="B14" s="31" t="s">
        <v>73</v>
      </c>
      <c r="C14" s="48"/>
      <c r="D14" s="48"/>
      <c r="E14" s="3">
        <f>E7+E13</f>
        <v>2463271000</v>
      </c>
    </row>
  </sheetData>
  <mergeCells count="10">
    <mergeCell ref="C5:D5"/>
    <mergeCell ref="A6:A14"/>
    <mergeCell ref="B6:B7"/>
    <mergeCell ref="C6:D6"/>
    <mergeCell ref="C7:D7"/>
    <mergeCell ref="B8:B13"/>
    <mergeCell ref="C8:C10"/>
    <mergeCell ref="C11:C12"/>
    <mergeCell ref="C13:D13"/>
    <mergeCell ref="B14:D14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B2A6-51E3-418F-97D3-DEE9B7197C61}">
  <dimension ref="A1:B11"/>
  <sheetViews>
    <sheetView tabSelected="1" workbookViewId="0">
      <selection activeCell="J10" sqref="J10"/>
    </sheetView>
  </sheetViews>
  <sheetFormatPr defaultColWidth="8.875" defaultRowHeight="11.25" x14ac:dyDescent="0.15"/>
  <cols>
    <col min="1" max="1" width="60.875" style="7" customWidth="1"/>
    <col min="2" max="2" width="40.875" style="7" customWidth="1"/>
    <col min="3" max="16384" width="8.875" style="7"/>
  </cols>
  <sheetData>
    <row r="1" spans="1:2" ht="21" x14ac:dyDescent="0.2">
      <c r="A1" s="8" t="s">
        <v>230</v>
      </c>
    </row>
    <row r="2" spans="1:2" ht="13.5" x14ac:dyDescent="0.15">
      <c r="A2" s="1" t="s">
        <v>1</v>
      </c>
    </row>
    <row r="3" spans="1:2" ht="13.5" x14ac:dyDescent="0.15">
      <c r="A3" s="1" t="s">
        <v>85</v>
      </c>
    </row>
    <row r="4" spans="1:2" ht="13.5" x14ac:dyDescent="0.15">
      <c r="B4" s="4" t="s">
        <v>86</v>
      </c>
    </row>
    <row r="5" spans="1:2" ht="22.5" customHeight="1" x14ac:dyDescent="0.15">
      <c r="A5" s="9" t="s">
        <v>87</v>
      </c>
      <c r="B5" s="9" t="s">
        <v>146</v>
      </c>
    </row>
    <row r="6" spans="1:2" ht="18" customHeight="1" x14ac:dyDescent="0.15">
      <c r="A6" s="5" t="s">
        <v>231</v>
      </c>
      <c r="B6" s="3"/>
    </row>
    <row r="7" spans="1:2" ht="18" customHeight="1" x14ac:dyDescent="0.15">
      <c r="A7" s="5" t="s">
        <v>232</v>
      </c>
      <c r="B7" s="3">
        <v>48786393</v>
      </c>
    </row>
    <row r="8" spans="1:2" ht="18" customHeight="1" x14ac:dyDescent="0.15">
      <c r="A8" s="5" t="s">
        <v>233</v>
      </c>
      <c r="B8" s="3"/>
    </row>
    <row r="9" spans="1:2" ht="18" customHeight="1" x14ac:dyDescent="0.15">
      <c r="A9" s="5"/>
      <c r="B9" s="3"/>
    </row>
    <row r="10" spans="1:2" ht="18" customHeight="1" x14ac:dyDescent="0.15">
      <c r="A10" s="5"/>
      <c r="B10" s="3"/>
    </row>
    <row r="11" spans="1:2" ht="18" customHeight="1" x14ac:dyDescent="0.15">
      <c r="A11" s="11" t="s">
        <v>73</v>
      </c>
      <c r="B11" s="3">
        <f>B7</f>
        <v>48786393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①有形固定資産の明細</vt:lpstr>
      <vt:lpstr>②有形固定資産に係る行政目的別の明細</vt:lpstr>
      <vt:lpstr>③基金の明細</vt:lpstr>
      <vt:lpstr>④地方債等（借入先別）の明細</vt:lpstr>
      <vt:lpstr>⑤地方債等（利率別）の明細</vt:lpstr>
      <vt:lpstr>⑥引当金の明細</vt:lpstr>
      <vt:lpstr>⑦補助金等の明細</vt:lpstr>
      <vt:lpstr>⑧財源情報の明細</vt:lpstr>
      <vt:lpstr>⑨財源の明細</vt:lpstr>
      <vt:lpstr>⑩資金の明細</vt:lpstr>
      <vt:lpstr>①有形固定資産の明細!Print_Titles</vt:lpstr>
      <vt:lpstr>⑦補助金等の明細!Print_Titles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iwakunishobo-user</dc:creator>
  <cp:lastModifiedBy> </cp:lastModifiedBy>
  <dcterms:created xsi:type="dcterms:W3CDTF">2020-10-14T02:15:13Z</dcterms:created>
  <dcterms:modified xsi:type="dcterms:W3CDTF">2021-02-26T07:20:18Z</dcterms:modified>
</cp:coreProperties>
</file>